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aneschi\Downloads\"/>
    </mc:Choice>
  </mc:AlternateContent>
  <xr:revisionPtr revIDLastSave="0" documentId="13_ncr:1_{6805FD60-B202-40DD-AEA1-247958455071}" xr6:coauthVersionLast="36" xr6:coauthVersionMax="46" xr10:uidLastSave="{00000000-0000-0000-0000-000000000000}"/>
  <bookViews>
    <workbookView xWindow="0" yWindow="0" windowWidth="28800" windowHeight="12105" activeTab="11" xr2:uid="{00000000-000D-0000-FFFF-FFFF00000000}"/>
  </bookViews>
  <sheets>
    <sheet name="gennaio" sheetId="1" r:id="rId1"/>
    <sheet name="febbraio" sheetId="2" r:id="rId2"/>
    <sheet name="marzo" sheetId="3" r:id="rId3"/>
    <sheet name="aprile" sheetId="4" r:id="rId4"/>
    <sheet name="maggio" sheetId="5" r:id="rId5"/>
    <sheet name="giugno" sheetId="6" r:id="rId6"/>
    <sheet name="luglio" sheetId="7" r:id="rId7"/>
    <sheet name="agosto" sheetId="8" r:id="rId8"/>
    <sheet name="settembre" sheetId="9" r:id="rId9"/>
    <sheet name="ottobre" sheetId="10" r:id="rId10"/>
    <sheet name="novembre" sheetId="11" r:id="rId11"/>
    <sheet name="dicembre" sheetId="12" r:id="rId12"/>
  </sheets>
  <calcPr calcId="191029"/>
</workbook>
</file>

<file path=xl/calcChain.xml><?xml version="1.0" encoding="utf-8"?>
<calcChain xmlns="http://schemas.openxmlformats.org/spreadsheetml/2006/main">
  <c r="I21" i="2" l="1"/>
  <c r="I18" i="2"/>
  <c r="F14" i="12"/>
  <c r="F6" i="12"/>
  <c r="F14" i="11"/>
  <c r="F6" i="11"/>
  <c r="F14" i="10"/>
  <c r="F6" i="10"/>
  <c r="F6" i="9"/>
  <c r="F14" i="8" l="1"/>
  <c r="F6" i="8"/>
  <c r="F14" i="7"/>
  <c r="F6" i="7"/>
  <c r="F14" i="6"/>
  <c r="F6" i="6"/>
  <c r="F14" i="5"/>
  <c r="F6" i="5"/>
  <c r="F14" i="4"/>
  <c r="F6" i="4"/>
  <c r="F14" i="3"/>
  <c r="F6" i="3"/>
  <c r="F14" i="2"/>
  <c r="F6" i="2"/>
  <c r="F14" i="1" l="1"/>
  <c r="F6" i="1"/>
  <c r="I17" i="1" l="1"/>
  <c r="I20" i="12"/>
  <c r="I19" i="12"/>
  <c r="G17" i="12"/>
  <c r="D17" i="12"/>
  <c r="E17" i="12" s="1"/>
  <c r="G16" i="12"/>
  <c r="D16" i="12"/>
  <c r="E16" i="12" s="1"/>
  <c r="G15" i="12"/>
  <c r="D15" i="12"/>
  <c r="E15" i="12" s="1"/>
  <c r="G14" i="12"/>
  <c r="D14" i="12"/>
  <c r="E14" i="12" s="1"/>
  <c r="G13" i="12"/>
  <c r="D13" i="12"/>
  <c r="E13" i="12" s="1"/>
  <c r="G12" i="12"/>
  <c r="D12" i="12"/>
  <c r="E12" i="12" s="1"/>
  <c r="G11" i="12"/>
  <c r="D11" i="12"/>
  <c r="E11" i="12" s="1"/>
  <c r="G10" i="12"/>
  <c r="D10" i="12"/>
  <c r="E10" i="12" s="1"/>
  <c r="G9" i="12"/>
  <c r="D9" i="12"/>
  <c r="E9" i="12" s="1"/>
  <c r="G8" i="12"/>
  <c r="D8" i="12"/>
  <c r="E8" i="12" s="1"/>
  <c r="G7" i="12"/>
  <c r="D7" i="12"/>
  <c r="E7" i="12" s="1"/>
  <c r="G6" i="12"/>
  <c r="D6" i="12"/>
  <c r="E6" i="12" s="1"/>
  <c r="G5" i="12"/>
  <c r="D5" i="12"/>
  <c r="E5" i="12" s="1"/>
  <c r="G4" i="12"/>
  <c r="D4" i="12"/>
  <c r="I20" i="11"/>
  <c r="I19" i="11"/>
  <c r="G17" i="11"/>
  <c r="D17" i="11"/>
  <c r="E17" i="11" s="1"/>
  <c r="G16" i="11"/>
  <c r="D16" i="11"/>
  <c r="E16" i="11" s="1"/>
  <c r="G15" i="11"/>
  <c r="D15" i="11"/>
  <c r="E15" i="11" s="1"/>
  <c r="G14" i="11"/>
  <c r="D14" i="11"/>
  <c r="E14" i="11" s="1"/>
  <c r="G13" i="11"/>
  <c r="D13" i="11"/>
  <c r="E13" i="11" s="1"/>
  <c r="G12" i="11"/>
  <c r="D12" i="11"/>
  <c r="E12" i="11" s="1"/>
  <c r="G11" i="11"/>
  <c r="D11" i="11"/>
  <c r="E11" i="11" s="1"/>
  <c r="G10" i="11"/>
  <c r="D10" i="11"/>
  <c r="E10" i="11" s="1"/>
  <c r="G9" i="11"/>
  <c r="D9" i="11"/>
  <c r="E9" i="11" s="1"/>
  <c r="G8" i="11"/>
  <c r="D8" i="11"/>
  <c r="E8" i="11" s="1"/>
  <c r="G7" i="11"/>
  <c r="D7" i="11"/>
  <c r="E7" i="11" s="1"/>
  <c r="G6" i="11"/>
  <c r="D6" i="11"/>
  <c r="E6" i="11" s="1"/>
  <c r="G5" i="11"/>
  <c r="D5" i="11"/>
  <c r="E5" i="11" s="1"/>
  <c r="G4" i="11"/>
  <c r="D4" i="11"/>
  <c r="I20" i="10"/>
  <c r="I19" i="10"/>
  <c r="G17" i="10"/>
  <c r="D17" i="10"/>
  <c r="E17" i="10" s="1"/>
  <c r="G16" i="10"/>
  <c r="E16" i="10"/>
  <c r="D16" i="10"/>
  <c r="G15" i="10"/>
  <c r="D15" i="10"/>
  <c r="E15" i="10" s="1"/>
  <c r="G14" i="10"/>
  <c r="D14" i="10"/>
  <c r="E14" i="10" s="1"/>
  <c r="G13" i="10"/>
  <c r="D13" i="10"/>
  <c r="E13" i="10" s="1"/>
  <c r="G12" i="10"/>
  <c r="D12" i="10"/>
  <c r="E12" i="10" s="1"/>
  <c r="G11" i="10"/>
  <c r="D11" i="10"/>
  <c r="E11" i="10" s="1"/>
  <c r="G10" i="10"/>
  <c r="D10" i="10"/>
  <c r="E10" i="10" s="1"/>
  <c r="G9" i="10"/>
  <c r="D9" i="10"/>
  <c r="E9" i="10" s="1"/>
  <c r="G8" i="10"/>
  <c r="D8" i="10"/>
  <c r="E8" i="10" s="1"/>
  <c r="G7" i="10"/>
  <c r="D7" i="10"/>
  <c r="E7" i="10" s="1"/>
  <c r="G6" i="10"/>
  <c r="D6" i="10"/>
  <c r="E6" i="10" s="1"/>
  <c r="G5" i="10"/>
  <c r="D5" i="10"/>
  <c r="E5" i="10" s="1"/>
  <c r="G4" i="10"/>
  <c r="D4" i="10"/>
  <c r="I20" i="9"/>
  <c r="I19" i="9"/>
  <c r="G17" i="9"/>
  <c r="D17" i="9"/>
  <c r="E17" i="9" s="1"/>
  <c r="G16" i="9"/>
  <c r="D16" i="9"/>
  <c r="E16" i="9" s="1"/>
  <c r="G15" i="9"/>
  <c r="D15" i="9"/>
  <c r="E15" i="9" s="1"/>
  <c r="G14" i="9"/>
  <c r="D14" i="9"/>
  <c r="E14" i="9" s="1"/>
  <c r="G13" i="9"/>
  <c r="D13" i="9"/>
  <c r="E13" i="9" s="1"/>
  <c r="G12" i="9"/>
  <c r="D12" i="9"/>
  <c r="E12" i="9" s="1"/>
  <c r="G11" i="9"/>
  <c r="D11" i="9"/>
  <c r="E11" i="9" s="1"/>
  <c r="G10" i="9"/>
  <c r="D10" i="9"/>
  <c r="E10" i="9" s="1"/>
  <c r="G9" i="9"/>
  <c r="D9" i="9"/>
  <c r="E9" i="9" s="1"/>
  <c r="G8" i="9"/>
  <c r="D8" i="9"/>
  <c r="E8" i="9" s="1"/>
  <c r="G7" i="9"/>
  <c r="D7" i="9"/>
  <c r="E7" i="9" s="1"/>
  <c r="G6" i="9"/>
  <c r="D6" i="9"/>
  <c r="E6" i="9" s="1"/>
  <c r="G5" i="9"/>
  <c r="D5" i="9"/>
  <c r="E5" i="9" s="1"/>
  <c r="G4" i="9"/>
  <c r="D4" i="9"/>
  <c r="E4" i="9" s="1"/>
  <c r="I20" i="8"/>
  <c r="I19" i="8"/>
  <c r="G17" i="8"/>
  <c r="D17" i="8"/>
  <c r="E17" i="8" s="1"/>
  <c r="G16" i="8"/>
  <c r="D16" i="8"/>
  <c r="E16" i="8" s="1"/>
  <c r="G15" i="8"/>
  <c r="D15" i="8"/>
  <c r="E15" i="8" s="1"/>
  <c r="G14" i="8"/>
  <c r="D14" i="8"/>
  <c r="E14" i="8" s="1"/>
  <c r="G13" i="8"/>
  <c r="D13" i="8"/>
  <c r="E13" i="8" s="1"/>
  <c r="G12" i="8"/>
  <c r="D12" i="8"/>
  <c r="E12" i="8" s="1"/>
  <c r="G11" i="8"/>
  <c r="D11" i="8"/>
  <c r="E11" i="8" s="1"/>
  <c r="G10" i="8"/>
  <c r="D10" i="8"/>
  <c r="E10" i="8" s="1"/>
  <c r="G9" i="8"/>
  <c r="D9" i="8"/>
  <c r="E9" i="8" s="1"/>
  <c r="G8" i="8"/>
  <c r="D8" i="8"/>
  <c r="E8" i="8" s="1"/>
  <c r="G7" i="8"/>
  <c r="D7" i="8"/>
  <c r="E7" i="8" s="1"/>
  <c r="G6" i="8"/>
  <c r="D6" i="8"/>
  <c r="E6" i="8" s="1"/>
  <c r="G5" i="8"/>
  <c r="D5" i="8"/>
  <c r="E5" i="8" s="1"/>
  <c r="G4" i="8"/>
  <c r="D4" i="8"/>
  <c r="I20" i="7"/>
  <c r="I19" i="7"/>
  <c r="G17" i="7"/>
  <c r="D17" i="7"/>
  <c r="E17" i="7" s="1"/>
  <c r="G16" i="7"/>
  <c r="D16" i="7"/>
  <c r="E16" i="7" s="1"/>
  <c r="G15" i="7"/>
  <c r="D15" i="7"/>
  <c r="E15" i="7" s="1"/>
  <c r="G14" i="7"/>
  <c r="D14" i="7"/>
  <c r="E14" i="7" s="1"/>
  <c r="G13" i="7"/>
  <c r="D13" i="7"/>
  <c r="E13" i="7" s="1"/>
  <c r="G12" i="7"/>
  <c r="D12" i="7"/>
  <c r="E12" i="7" s="1"/>
  <c r="G11" i="7"/>
  <c r="D11" i="7"/>
  <c r="E11" i="7" s="1"/>
  <c r="G10" i="7"/>
  <c r="D10" i="7"/>
  <c r="E10" i="7" s="1"/>
  <c r="G9" i="7"/>
  <c r="D9" i="7"/>
  <c r="E9" i="7" s="1"/>
  <c r="G8" i="7"/>
  <c r="D8" i="7"/>
  <c r="E8" i="7" s="1"/>
  <c r="G7" i="7"/>
  <c r="D7" i="7"/>
  <c r="E7" i="7" s="1"/>
  <c r="G6" i="7"/>
  <c r="D6" i="7"/>
  <c r="E6" i="7" s="1"/>
  <c r="G5" i="7"/>
  <c r="D5" i="7"/>
  <c r="E5" i="7" s="1"/>
  <c r="G4" i="7"/>
  <c r="D4" i="7"/>
  <c r="E4" i="7" s="1"/>
  <c r="G16" i="6"/>
  <c r="E16" i="6"/>
  <c r="G15" i="6"/>
  <c r="E15" i="6"/>
  <c r="I22" i="12" l="1"/>
  <c r="I22" i="9"/>
  <c r="I22" i="10"/>
  <c r="E4" i="10"/>
  <c r="I22" i="11"/>
  <c r="I22" i="8"/>
  <c r="I22" i="7"/>
  <c r="E4" i="12"/>
  <c r="E4" i="11"/>
  <c r="E4" i="8"/>
  <c r="I20" i="6" l="1"/>
  <c r="I19" i="6"/>
  <c r="I18" i="5"/>
  <c r="I17" i="5"/>
  <c r="I18" i="4"/>
  <c r="I17" i="4"/>
  <c r="I18" i="3"/>
  <c r="I17" i="3"/>
  <c r="I17" i="2"/>
  <c r="I18" i="1"/>
  <c r="G17" i="6"/>
  <c r="D17" i="6"/>
  <c r="E17" i="6" s="1"/>
  <c r="G14" i="6"/>
  <c r="D14" i="6"/>
  <c r="E14" i="6" s="1"/>
  <c r="G13" i="6"/>
  <c r="D13" i="6"/>
  <c r="E13" i="6" s="1"/>
  <c r="G12" i="6"/>
  <c r="D12" i="6"/>
  <c r="E12" i="6" s="1"/>
  <c r="G11" i="6"/>
  <c r="D11" i="6"/>
  <c r="E11" i="6" s="1"/>
  <c r="G10" i="6"/>
  <c r="D10" i="6"/>
  <c r="E10" i="6" s="1"/>
  <c r="G9" i="6"/>
  <c r="D9" i="6"/>
  <c r="E9" i="6" s="1"/>
  <c r="G8" i="6"/>
  <c r="D8" i="6"/>
  <c r="E8" i="6" s="1"/>
  <c r="G7" i="6"/>
  <c r="D7" i="6"/>
  <c r="E7" i="6" s="1"/>
  <c r="G6" i="6"/>
  <c r="D6" i="6"/>
  <c r="E6" i="6" s="1"/>
  <c r="G5" i="6"/>
  <c r="D5" i="6"/>
  <c r="E5" i="6" s="1"/>
  <c r="G4" i="6"/>
  <c r="D4" i="6"/>
  <c r="G15" i="5"/>
  <c r="D15" i="5"/>
  <c r="E15" i="5" s="1"/>
  <c r="G14" i="5"/>
  <c r="D14" i="5"/>
  <c r="E14" i="5" s="1"/>
  <c r="G13" i="5"/>
  <c r="D13" i="5"/>
  <c r="E13" i="5" s="1"/>
  <c r="G12" i="5"/>
  <c r="D12" i="5"/>
  <c r="E12" i="5" s="1"/>
  <c r="G11" i="5"/>
  <c r="D11" i="5"/>
  <c r="E11" i="5" s="1"/>
  <c r="G10" i="5"/>
  <c r="D10" i="5"/>
  <c r="E10" i="5" s="1"/>
  <c r="G9" i="5"/>
  <c r="D9" i="5"/>
  <c r="E9" i="5" s="1"/>
  <c r="G8" i="5"/>
  <c r="D8" i="5"/>
  <c r="E8" i="5" s="1"/>
  <c r="G7" i="5"/>
  <c r="D7" i="5"/>
  <c r="E7" i="5" s="1"/>
  <c r="G6" i="5"/>
  <c r="D6" i="5"/>
  <c r="E6" i="5" s="1"/>
  <c r="G5" i="5"/>
  <c r="D5" i="5"/>
  <c r="E5" i="5" s="1"/>
  <c r="G4" i="5"/>
  <c r="D4" i="5"/>
  <c r="G15" i="4"/>
  <c r="D15" i="4"/>
  <c r="E15" i="4" s="1"/>
  <c r="G14" i="4"/>
  <c r="D14" i="4"/>
  <c r="E14" i="4" s="1"/>
  <c r="G13" i="4"/>
  <c r="D13" i="4"/>
  <c r="E13" i="4" s="1"/>
  <c r="G12" i="4"/>
  <c r="D12" i="4"/>
  <c r="E12" i="4" s="1"/>
  <c r="G11" i="4"/>
  <c r="D11" i="4"/>
  <c r="E11" i="4" s="1"/>
  <c r="G10" i="4"/>
  <c r="D10" i="4"/>
  <c r="E10" i="4" s="1"/>
  <c r="G9" i="4"/>
  <c r="D9" i="4"/>
  <c r="E9" i="4" s="1"/>
  <c r="G8" i="4"/>
  <c r="D8" i="4"/>
  <c r="E8" i="4" s="1"/>
  <c r="G7" i="4"/>
  <c r="D7" i="4"/>
  <c r="E7" i="4" s="1"/>
  <c r="G6" i="4"/>
  <c r="D6" i="4"/>
  <c r="E6" i="4" s="1"/>
  <c r="G5" i="4"/>
  <c r="D5" i="4"/>
  <c r="E5" i="4" s="1"/>
  <c r="G4" i="4"/>
  <c r="D4" i="4"/>
  <c r="G15" i="3"/>
  <c r="D15" i="3"/>
  <c r="E15" i="3" s="1"/>
  <c r="G14" i="3"/>
  <c r="D14" i="3"/>
  <c r="E14" i="3" s="1"/>
  <c r="G13" i="3"/>
  <c r="D13" i="3"/>
  <c r="E13" i="3" s="1"/>
  <c r="G12" i="3"/>
  <c r="D12" i="3"/>
  <c r="E12" i="3" s="1"/>
  <c r="G11" i="3"/>
  <c r="D11" i="3"/>
  <c r="E11" i="3" s="1"/>
  <c r="G10" i="3"/>
  <c r="D10" i="3"/>
  <c r="E10" i="3" s="1"/>
  <c r="G9" i="3"/>
  <c r="D9" i="3"/>
  <c r="E9" i="3" s="1"/>
  <c r="G8" i="3"/>
  <c r="D8" i="3"/>
  <c r="E8" i="3" s="1"/>
  <c r="G7" i="3"/>
  <c r="D7" i="3"/>
  <c r="E7" i="3" s="1"/>
  <c r="G6" i="3"/>
  <c r="D6" i="3"/>
  <c r="E6" i="3" s="1"/>
  <c r="G5" i="3"/>
  <c r="D5" i="3"/>
  <c r="E5" i="3" s="1"/>
  <c r="G4" i="3"/>
  <c r="D4" i="3"/>
  <c r="G15" i="2"/>
  <c r="D15" i="2"/>
  <c r="E15" i="2" s="1"/>
  <c r="G14" i="2"/>
  <c r="D14" i="2"/>
  <c r="E14" i="2" s="1"/>
  <c r="G13" i="2"/>
  <c r="D13" i="2"/>
  <c r="E13" i="2" s="1"/>
  <c r="G12" i="2"/>
  <c r="D12" i="2"/>
  <c r="E12" i="2" s="1"/>
  <c r="G11" i="2"/>
  <c r="D11" i="2"/>
  <c r="E11" i="2" s="1"/>
  <c r="G10" i="2"/>
  <c r="D10" i="2"/>
  <c r="E10" i="2" s="1"/>
  <c r="G9" i="2"/>
  <c r="D9" i="2"/>
  <c r="E9" i="2" s="1"/>
  <c r="G8" i="2"/>
  <c r="D8" i="2"/>
  <c r="E8" i="2" s="1"/>
  <c r="G7" i="2"/>
  <c r="D7" i="2"/>
  <c r="E7" i="2" s="1"/>
  <c r="G6" i="2"/>
  <c r="D6" i="2"/>
  <c r="E6" i="2" s="1"/>
  <c r="G5" i="2"/>
  <c r="D5" i="2"/>
  <c r="E5" i="2" s="1"/>
  <c r="G4" i="2"/>
  <c r="D4" i="2"/>
  <c r="G15" i="1"/>
  <c r="D15" i="1"/>
  <c r="E15" i="1" s="1"/>
  <c r="G14" i="1"/>
  <c r="D14" i="1"/>
  <c r="E14" i="1" s="1"/>
  <c r="G13" i="1"/>
  <c r="D13" i="1"/>
  <c r="E13" i="1" s="1"/>
  <c r="G12" i="1"/>
  <c r="D12" i="1"/>
  <c r="E12" i="1" s="1"/>
  <c r="G11" i="1"/>
  <c r="D11" i="1"/>
  <c r="E11" i="1" s="1"/>
  <c r="G10" i="1"/>
  <c r="D10" i="1"/>
  <c r="E10" i="1" s="1"/>
  <c r="G9" i="1"/>
  <c r="D9" i="1"/>
  <c r="E9" i="1" s="1"/>
  <c r="G8" i="1"/>
  <c r="D8" i="1"/>
  <c r="E8" i="1" s="1"/>
  <c r="G7" i="1"/>
  <c r="D7" i="1"/>
  <c r="E7" i="1" s="1"/>
  <c r="G6" i="1"/>
  <c r="D6" i="1"/>
  <c r="E6" i="1" s="1"/>
  <c r="G5" i="1"/>
  <c r="D5" i="1"/>
  <c r="E5" i="1" s="1"/>
  <c r="G4" i="1"/>
  <c r="D4" i="1"/>
  <c r="I21" i="1" l="1"/>
  <c r="I22" i="6"/>
  <c r="I20" i="5"/>
  <c r="I20" i="4"/>
  <c r="I20" i="3"/>
  <c r="E4" i="6"/>
  <c r="E4" i="5"/>
  <c r="E4" i="4"/>
  <c r="E4" i="3"/>
  <c r="E4" i="2"/>
  <c r="E4" i="1"/>
</calcChain>
</file>

<file path=xl/sharedStrings.xml><?xml version="1.0" encoding="utf-8"?>
<sst xmlns="http://schemas.openxmlformats.org/spreadsheetml/2006/main" count="376" uniqueCount="45">
  <si>
    <t>UFFICIO</t>
  </si>
  <si>
    <t>Direzione</t>
  </si>
  <si>
    <t>Formazione</t>
  </si>
  <si>
    <t>Movimentazione albo</t>
  </si>
  <si>
    <t>Rilascio Pec e Firma Digitale</t>
  </si>
  <si>
    <t>Segreteria Generica</t>
  </si>
  <si>
    <t>Sportello</t>
  </si>
  <si>
    <t>Protocollo</t>
  </si>
  <si>
    <t>n. dipendenti</t>
  </si>
  <si>
    <t>gg.  lavorativi</t>
  </si>
  <si>
    <t xml:space="preserve"> Permessi ai sensi:</t>
  </si>
  <si>
    <t>FERIE</t>
  </si>
  <si>
    <t>MALATTIE</t>
  </si>
  <si>
    <r>
      <t xml:space="preserve"> - L. 104/92 -</t>
    </r>
    <r>
      <rPr>
        <b/>
        <sz val="11"/>
        <color theme="1"/>
        <rFont val="Calibri"/>
        <family val="2"/>
        <scheme val="minor"/>
      </rPr>
      <t xml:space="preserve"> INVALIDITA'</t>
    </r>
  </si>
  <si>
    <r>
      <t xml:space="preserve"> -  art.19 CCNL 06,07,1995 disciplina dei permessi per: </t>
    </r>
    <r>
      <rPr>
        <b/>
        <sz val="11"/>
        <color theme="1"/>
        <rFont val="Calibri"/>
        <family val="2"/>
        <scheme val="minor"/>
      </rPr>
      <t>LUTTO, CONCORSI ED ESAMI, GRAVI MOTIVI PERSONALI E FAMILIARI</t>
    </r>
  </si>
  <si>
    <r>
      <t xml:space="preserve">*** per gg di  </t>
    </r>
    <r>
      <rPr>
        <b/>
        <sz val="14"/>
        <color theme="1"/>
        <rFont val="Calibri"/>
        <family val="2"/>
        <scheme val="minor"/>
      </rPr>
      <t>"Assenza"</t>
    </r>
    <r>
      <rPr>
        <sz val="11"/>
        <color theme="1"/>
        <rFont val="Calibri"/>
        <family val="2"/>
        <scheme val="minor"/>
      </rPr>
      <t xml:space="preserve"> si intendono: </t>
    </r>
  </si>
  <si>
    <r>
      <t xml:space="preserve"> - L. 204/71,  L. 903/77, L. 53/2000 - </t>
    </r>
    <r>
      <rPr>
        <b/>
        <sz val="11"/>
        <color theme="1"/>
        <rFont val="Calibri"/>
        <family val="2"/>
        <scheme val="minor"/>
      </rPr>
      <t>MATERNITA' obbligatoria e facoltativa</t>
    </r>
  </si>
  <si>
    <r>
      <t xml:space="preserve"> - L. 584/67 - L. 107/90 - </t>
    </r>
    <r>
      <rPr>
        <b/>
        <sz val="11"/>
        <color theme="1"/>
        <rFont val="Calibri"/>
        <family val="2"/>
        <scheme val="minor"/>
      </rPr>
      <t>DONAZIONE DI SANGUE</t>
    </r>
  </si>
  <si>
    <r>
      <t xml:space="preserve"> - T.U.361/57 - L. 53/90 - L.69/92 - </t>
    </r>
    <r>
      <rPr>
        <b/>
        <sz val="11"/>
        <color theme="1"/>
        <rFont val="Calibri"/>
        <family val="2"/>
        <scheme val="minor"/>
      </rPr>
      <t>PERMESSI ELETTORALI</t>
    </r>
  </si>
  <si>
    <t>gg. Presenza e relativo valore %</t>
  </si>
  <si>
    <t>gg. Assenza *** e relativo valore %</t>
  </si>
  <si>
    <t xml:space="preserve">Cassa - Contabilità quote </t>
  </si>
  <si>
    <t xml:space="preserve">Amministrazione </t>
  </si>
  <si>
    <t xml:space="preserve"> Deontologia</t>
  </si>
  <si>
    <t>Formazione/Specifiche</t>
  </si>
  <si>
    <t>lavorativi</t>
  </si>
  <si>
    <t>lavorati</t>
  </si>
  <si>
    <t>assenze</t>
  </si>
  <si>
    <r>
      <t xml:space="preserve"> -  art.19 CCNL 06,07,1995 disciplina dei permessi per:  </t>
    </r>
    <r>
      <rPr>
        <b/>
        <sz val="11"/>
        <color theme="1"/>
        <rFont val="Calibri"/>
        <family val="2"/>
        <scheme val="minor"/>
      </rPr>
      <t>LUTTO, CONCORSI ED ESAMI, GRAVI MOTIVI PERSONALI E FAMILIARI</t>
    </r>
  </si>
  <si>
    <t>Segreteria Consiglio</t>
  </si>
  <si>
    <t>2020 GENNAIO  - Prospetto presenze e assenze</t>
  </si>
  <si>
    <t>2020 FEBBRAIO  - Prospetto presenze e assenze</t>
  </si>
  <si>
    <t>2020 MARZO  - Prospetto presenze e assenze</t>
  </si>
  <si>
    <t>2020 APRILE  - Prospetto presenze e assenze</t>
  </si>
  <si>
    <t>2020 MAGGIO  - Prospetto presenze e assenze</t>
  </si>
  <si>
    <t>2020 GIUGNO  - Prospetto presenze e assenze</t>
  </si>
  <si>
    <t>2020 LUGLIO  - Prospetto presenze e assenze</t>
  </si>
  <si>
    <t>2020 AGOSTO  - Prospetto presenze e assenze</t>
  </si>
  <si>
    <t>2020 SETTEMBRE  - Prospetto presenze e assenze</t>
  </si>
  <si>
    <t>2020 OTTOBRE  - Prospetto presenze e assenze</t>
  </si>
  <si>
    <t>2020 NOVEMBRE  - Prospetto presenze e assenze</t>
  </si>
  <si>
    <t>2020 DICEMBRE  - Prospetto presenze e assenze</t>
  </si>
  <si>
    <t>Segreteria Presidenza</t>
  </si>
  <si>
    <t>Ufficio Gare</t>
  </si>
  <si>
    <t>ASPETTATIVA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</si>
</sst>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7" xfId="0" applyFont="1" applyBorder="1"/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4" fillId="0" borderId="0" xfId="0" applyFont="1"/>
    <xf numFmtId="0" fontId="4" fillId="0" borderId="0" xfId="0" applyFont="1" applyAlignment="1">
      <alignment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2" fontId="0" fillId="0" borderId="21" xfId="0" applyNumberFormat="1" applyBorder="1" applyAlignment="1">
      <alignment horizontal="center" vertical="center"/>
    </xf>
    <xf numFmtId="164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5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7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workbookViewId="0">
      <selection activeCell="I17" sqref="I17"/>
    </sheetView>
  </sheetViews>
  <sheetFormatPr defaultRowHeight="15" x14ac:dyDescent="0.25"/>
  <cols>
    <col min="1" max="1" width="31.28515625" customWidth="1"/>
    <col min="2" max="2" width="12.85546875" customWidth="1"/>
    <col min="3" max="3" width="13.85546875" customWidth="1"/>
    <col min="4" max="4" width="21.28515625" customWidth="1"/>
    <col min="5" max="5" width="10.140625" customWidth="1"/>
    <col min="6" max="6" width="21.7109375" customWidth="1"/>
    <col min="7" max="7" width="10.140625" customWidth="1"/>
  </cols>
  <sheetData>
    <row r="1" spans="1:9" x14ac:dyDescent="0.25">
      <c r="A1" s="34" t="s">
        <v>30</v>
      </c>
      <c r="B1" s="35"/>
      <c r="C1" s="35"/>
      <c r="D1" s="35"/>
      <c r="E1" s="35"/>
      <c r="F1" s="35"/>
      <c r="G1" s="36"/>
    </row>
    <row r="2" spans="1:9" ht="24" customHeight="1" thickBot="1" x14ac:dyDescent="0.3">
      <c r="A2" s="37"/>
      <c r="B2" s="38"/>
      <c r="C2" s="38"/>
      <c r="D2" s="38"/>
      <c r="E2" s="38"/>
      <c r="F2" s="38"/>
      <c r="G2" s="39"/>
    </row>
    <row r="3" spans="1:9" ht="21.95" customHeight="1" thickBot="1" x14ac:dyDescent="0.35">
      <c r="A3" s="1" t="s">
        <v>0</v>
      </c>
      <c r="B3" s="5" t="s">
        <v>8</v>
      </c>
      <c r="C3" s="6" t="s">
        <v>9</v>
      </c>
      <c r="D3" s="40" t="s">
        <v>19</v>
      </c>
      <c r="E3" s="41"/>
      <c r="F3" s="40" t="s">
        <v>20</v>
      </c>
      <c r="G3" s="41"/>
      <c r="H3" s="20"/>
      <c r="I3" s="20"/>
    </row>
    <row r="4" spans="1:9" ht="21.95" customHeight="1" x14ac:dyDescent="0.25">
      <c r="A4" s="17" t="s">
        <v>1</v>
      </c>
      <c r="B4" s="7">
        <v>1</v>
      </c>
      <c r="C4" s="7">
        <v>21</v>
      </c>
      <c r="D4" s="7">
        <f>C4-F4</f>
        <v>21</v>
      </c>
      <c r="E4" s="14">
        <f>D4*100/C4</f>
        <v>100</v>
      </c>
      <c r="F4" s="7">
        <v>0</v>
      </c>
      <c r="G4" s="11">
        <f>F4*100/C4</f>
        <v>0</v>
      </c>
      <c r="H4" s="20"/>
      <c r="I4" s="21"/>
    </row>
    <row r="5" spans="1:9" ht="21.95" customHeight="1" x14ac:dyDescent="0.25">
      <c r="A5" s="2" t="s">
        <v>22</v>
      </c>
      <c r="B5" s="9">
        <v>1</v>
      </c>
      <c r="C5" s="7">
        <v>21</v>
      </c>
      <c r="D5" s="7">
        <f t="shared" ref="D5:D15" si="0">C5-F5</f>
        <v>21</v>
      </c>
      <c r="E5" s="13">
        <f t="shared" ref="E5:E15" si="1">D5*100/C5</f>
        <v>100</v>
      </c>
      <c r="F5" s="7">
        <v>0</v>
      </c>
      <c r="G5" s="16">
        <f t="shared" ref="G5:G15" si="2">F5*100/C5</f>
        <v>0</v>
      </c>
      <c r="H5" s="20"/>
      <c r="I5" s="21"/>
    </row>
    <row r="6" spans="1:9" ht="21.95" customHeight="1" x14ac:dyDescent="0.25">
      <c r="A6" s="8" t="s">
        <v>21</v>
      </c>
      <c r="B6" s="7">
        <v>2</v>
      </c>
      <c r="C6" s="7">
        <v>42</v>
      </c>
      <c r="D6" s="7">
        <f t="shared" si="0"/>
        <v>37</v>
      </c>
      <c r="E6" s="14">
        <f t="shared" si="1"/>
        <v>88.095238095238102</v>
      </c>
      <c r="F6" s="7">
        <f>1+4</f>
        <v>5</v>
      </c>
      <c r="G6" s="11">
        <f t="shared" si="2"/>
        <v>11.904761904761905</v>
      </c>
      <c r="H6" s="20"/>
      <c r="I6" s="21"/>
    </row>
    <row r="7" spans="1:9" ht="21.95" customHeight="1" x14ac:dyDescent="0.25">
      <c r="A7" s="3" t="s">
        <v>23</v>
      </c>
      <c r="B7" s="9">
        <v>1</v>
      </c>
      <c r="C7" s="7">
        <v>21</v>
      </c>
      <c r="D7" s="7">
        <f t="shared" si="0"/>
        <v>17</v>
      </c>
      <c r="E7" s="14">
        <f t="shared" si="1"/>
        <v>80.952380952380949</v>
      </c>
      <c r="F7" s="7">
        <v>4</v>
      </c>
      <c r="G7" s="11">
        <f t="shared" si="2"/>
        <v>19.047619047619047</v>
      </c>
      <c r="H7" s="20"/>
      <c r="I7" s="21"/>
    </row>
    <row r="8" spans="1:9" ht="21.95" customHeight="1" x14ac:dyDescent="0.25">
      <c r="A8" s="3" t="s">
        <v>2</v>
      </c>
      <c r="B8" s="9">
        <v>1</v>
      </c>
      <c r="C8" s="7">
        <v>21</v>
      </c>
      <c r="D8" s="7">
        <f t="shared" si="0"/>
        <v>18</v>
      </c>
      <c r="E8" s="14">
        <f t="shared" si="1"/>
        <v>85.714285714285708</v>
      </c>
      <c r="F8" s="7">
        <v>3</v>
      </c>
      <c r="G8" s="11">
        <f t="shared" si="2"/>
        <v>14.285714285714286</v>
      </c>
      <c r="H8" s="20"/>
      <c r="I8" s="21"/>
    </row>
    <row r="9" spans="1:9" ht="21.95" customHeight="1" x14ac:dyDescent="0.25">
      <c r="A9" s="3" t="s">
        <v>24</v>
      </c>
      <c r="B9" s="9">
        <v>1</v>
      </c>
      <c r="C9" s="7">
        <v>21</v>
      </c>
      <c r="D9" s="7">
        <f t="shared" si="0"/>
        <v>20</v>
      </c>
      <c r="E9" s="14">
        <f t="shared" si="1"/>
        <v>95.238095238095241</v>
      </c>
      <c r="F9" s="7">
        <v>1</v>
      </c>
      <c r="G9" s="11">
        <f t="shared" si="2"/>
        <v>4.7619047619047619</v>
      </c>
      <c r="H9" s="20"/>
      <c r="I9" s="21"/>
    </row>
    <row r="10" spans="1:9" ht="21.95" customHeight="1" x14ac:dyDescent="0.25">
      <c r="A10" s="3" t="s">
        <v>3</v>
      </c>
      <c r="B10" s="9">
        <v>1</v>
      </c>
      <c r="C10" s="7">
        <v>21</v>
      </c>
      <c r="D10" s="7">
        <f t="shared" si="0"/>
        <v>17</v>
      </c>
      <c r="E10" s="14">
        <f t="shared" si="1"/>
        <v>80.952380952380949</v>
      </c>
      <c r="F10" s="7">
        <v>4</v>
      </c>
      <c r="G10" s="11">
        <f t="shared" si="2"/>
        <v>19.047619047619047</v>
      </c>
      <c r="H10" s="20"/>
      <c r="I10" s="21"/>
    </row>
    <row r="11" spans="1:9" ht="21.95" customHeight="1" x14ac:dyDescent="0.25">
      <c r="A11" s="3" t="s">
        <v>7</v>
      </c>
      <c r="B11" s="9">
        <v>1</v>
      </c>
      <c r="C11" s="7">
        <v>21</v>
      </c>
      <c r="D11" s="7">
        <f t="shared" si="0"/>
        <v>20</v>
      </c>
      <c r="E11" s="14">
        <f t="shared" si="1"/>
        <v>95.238095238095241</v>
      </c>
      <c r="F11" s="7">
        <v>1</v>
      </c>
      <c r="G11" s="11">
        <f t="shared" si="2"/>
        <v>4.7619047619047619</v>
      </c>
      <c r="H11" s="20"/>
      <c r="I11" s="21"/>
    </row>
    <row r="12" spans="1:9" ht="21.95" customHeight="1" x14ac:dyDescent="0.25">
      <c r="A12" s="3" t="s">
        <v>4</v>
      </c>
      <c r="B12" s="9">
        <v>1</v>
      </c>
      <c r="C12" s="7">
        <v>21</v>
      </c>
      <c r="D12" s="7">
        <f t="shared" si="0"/>
        <v>18</v>
      </c>
      <c r="E12" s="14">
        <f t="shared" si="1"/>
        <v>85.714285714285708</v>
      </c>
      <c r="F12" s="7">
        <v>3</v>
      </c>
      <c r="G12" s="11">
        <f t="shared" si="2"/>
        <v>14.285714285714286</v>
      </c>
      <c r="H12" s="20"/>
      <c r="I12" s="21"/>
    </row>
    <row r="13" spans="1:9" ht="21.95" customHeight="1" x14ac:dyDescent="0.25">
      <c r="A13" s="3" t="s">
        <v>29</v>
      </c>
      <c r="B13" s="9">
        <v>1</v>
      </c>
      <c r="C13" s="7">
        <v>21</v>
      </c>
      <c r="D13" s="7">
        <f t="shared" si="0"/>
        <v>16</v>
      </c>
      <c r="E13" s="14">
        <f t="shared" si="1"/>
        <v>76.19047619047619</v>
      </c>
      <c r="F13" s="7">
        <v>5</v>
      </c>
      <c r="G13" s="11">
        <f t="shared" si="2"/>
        <v>23.80952380952381</v>
      </c>
      <c r="H13" s="20"/>
      <c r="I13" s="21"/>
    </row>
    <row r="14" spans="1:9" ht="21.95" customHeight="1" x14ac:dyDescent="0.25">
      <c r="A14" s="3" t="s">
        <v>5</v>
      </c>
      <c r="B14" s="9">
        <v>2</v>
      </c>
      <c r="C14" s="7">
        <v>42</v>
      </c>
      <c r="D14" s="7">
        <f t="shared" si="0"/>
        <v>36</v>
      </c>
      <c r="E14" s="14">
        <f t="shared" si="1"/>
        <v>85.714285714285708</v>
      </c>
      <c r="F14" s="7">
        <f>3+3</f>
        <v>6</v>
      </c>
      <c r="G14" s="11">
        <f t="shared" si="2"/>
        <v>14.285714285714286</v>
      </c>
      <c r="H14" s="20"/>
      <c r="I14" s="21"/>
    </row>
    <row r="15" spans="1:9" ht="21.95" customHeight="1" thickBot="1" x14ac:dyDescent="0.3">
      <c r="A15" s="4" t="s">
        <v>6</v>
      </c>
      <c r="B15" s="10">
        <v>1</v>
      </c>
      <c r="C15" s="7">
        <v>21</v>
      </c>
      <c r="D15" s="7">
        <f t="shared" si="0"/>
        <v>5</v>
      </c>
      <c r="E15" s="15">
        <f t="shared" si="1"/>
        <v>23.80952380952381</v>
      </c>
      <c r="F15" s="7">
        <v>16</v>
      </c>
      <c r="G15" s="12">
        <f t="shared" si="2"/>
        <v>76.19047619047619</v>
      </c>
      <c r="H15" s="20"/>
      <c r="I15" s="21"/>
    </row>
    <row r="16" spans="1:9" ht="18.75" customHeight="1" x14ac:dyDescent="0.3">
      <c r="A16" s="48" t="s">
        <v>15</v>
      </c>
      <c r="B16" s="49"/>
      <c r="C16" s="49"/>
      <c r="D16" s="49"/>
      <c r="E16" s="49"/>
      <c r="F16" s="49"/>
      <c r="G16" s="50"/>
    </row>
    <row r="17" spans="1:10" ht="12.95" customHeight="1" x14ac:dyDescent="0.25">
      <c r="A17" s="42" t="s">
        <v>11</v>
      </c>
      <c r="B17" s="43"/>
      <c r="C17" s="43"/>
      <c r="D17" s="43"/>
      <c r="E17" s="43"/>
      <c r="F17" s="43"/>
      <c r="G17" s="18"/>
      <c r="I17" s="33">
        <f>SUM(C4:C15)</f>
        <v>294</v>
      </c>
      <c r="J17" t="s">
        <v>25</v>
      </c>
    </row>
    <row r="18" spans="1:10" ht="12.95" customHeight="1" x14ac:dyDescent="0.25">
      <c r="A18" s="42" t="s">
        <v>12</v>
      </c>
      <c r="B18" s="43"/>
      <c r="C18" s="43"/>
      <c r="D18" s="43"/>
      <c r="E18" s="43"/>
      <c r="F18" s="43"/>
      <c r="G18" s="18"/>
      <c r="I18" s="33">
        <f>SUM(F4:F15)</f>
        <v>48</v>
      </c>
      <c r="J18" t="s">
        <v>27</v>
      </c>
    </row>
    <row r="19" spans="1:10" ht="12.95" customHeight="1" x14ac:dyDescent="0.25">
      <c r="A19" s="26" t="s">
        <v>44</v>
      </c>
      <c r="B19" s="27"/>
      <c r="C19" s="27"/>
      <c r="D19" s="27"/>
      <c r="E19" s="27"/>
      <c r="F19" s="27"/>
      <c r="G19" s="18"/>
      <c r="I19" s="33"/>
    </row>
    <row r="20" spans="1:10" ht="12.95" customHeight="1" x14ac:dyDescent="0.25">
      <c r="A20" s="44" t="s">
        <v>10</v>
      </c>
      <c r="B20" s="45"/>
      <c r="C20" s="45"/>
      <c r="D20" s="45"/>
      <c r="E20" s="45"/>
      <c r="F20" s="45"/>
      <c r="G20" s="18"/>
      <c r="I20" s="33"/>
    </row>
    <row r="21" spans="1:10" ht="12.95" customHeight="1" x14ac:dyDescent="0.25">
      <c r="A21" s="44" t="s">
        <v>13</v>
      </c>
      <c r="B21" s="45"/>
      <c r="C21" s="45"/>
      <c r="D21" s="45"/>
      <c r="E21" s="45"/>
      <c r="F21" s="45"/>
      <c r="G21" s="18"/>
      <c r="I21" s="33">
        <f>SUM(D4:D15)</f>
        <v>246</v>
      </c>
      <c r="J21" t="s">
        <v>26</v>
      </c>
    </row>
    <row r="22" spans="1:10" ht="12.95" customHeight="1" x14ac:dyDescent="0.25">
      <c r="A22" s="44" t="s">
        <v>16</v>
      </c>
      <c r="B22" s="45"/>
      <c r="C22" s="45"/>
      <c r="D22" s="45"/>
      <c r="E22" s="45"/>
      <c r="F22" s="45"/>
      <c r="G22" s="18"/>
    </row>
    <row r="23" spans="1:10" ht="12.95" customHeight="1" x14ac:dyDescent="0.25">
      <c r="A23" s="22" t="s">
        <v>17</v>
      </c>
      <c r="B23" s="23"/>
      <c r="C23" s="23"/>
      <c r="D23" s="23"/>
      <c r="E23" s="23"/>
      <c r="F23" s="23"/>
      <c r="G23" s="18"/>
    </row>
    <row r="24" spans="1:10" ht="12.95" customHeight="1" x14ac:dyDescent="0.25">
      <c r="A24" s="22" t="s">
        <v>18</v>
      </c>
      <c r="B24" s="23"/>
      <c r="C24" s="23"/>
      <c r="D24" s="23"/>
      <c r="E24" s="23"/>
      <c r="F24" s="23"/>
      <c r="G24" s="18"/>
    </row>
    <row r="25" spans="1:10" ht="12.95" customHeight="1" thickBot="1" x14ac:dyDescent="0.3">
      <c r="A25" s="51" t="s">
        <v>28</v>
      </c>
      <c r="B25" s="52"/>
      <c r="C25" s="52"/>
      <c r="D25" s="52"/>
      <c r="E25" s="52"/>
      <c r="F25" s="52"/>
      <c r="G25" s="19"/>
    </row>
    <row r="26" spans="1:10" x14ac:dyDescent="0.25">
      <c r="A26" s="46"/>
      <c r="B26" s="46"/>
      <c r="C26" s="46"/>
      <c r="D26" s="46"/>
      <c r="E26" s="46"/>
      <c r="F26" s="46"/>
      <c r="G26" s="46"/>
    </row>
    <row r="27" spans="1:10" x14ac:dyDescent="0.25">
      <c r="A27" s="47"/>
      <c r="B27" s="47"/>
      <c r="C27" s="47"/>
      <c r="D27" s="47"/>
      <c r="E27" s="47"/>
      <c r="F27" s="47"/>
      <c r="G27" s="47"/>
    </row>
    <row r="28" spans="1:10" x14ac:dyDescent="0.25">
      <c r="A28" s="47"/>
      <c r="B28" s="47"/>
      <c r="C28" s="47"/>
      <c r="D28" s="47"/>
      <c r="E28" s="47"/>
      <c r="F28" s="47"/>
      <c r="G28" s="47"/>
    </row>
    <row r="29" spans="1:10" x14ac:dyDescent="0.25">
      <c r="A29" s="47"/>
      <c r="B29" s="47"/>
      <c r="C29" s="47"/>
      <c r="D29" s="47"/>
      <c r="E29" s="47"/>
      <c r="F29" s="47"/>
      <c r="G29" s="47"/>
    </row>
  </sheetData>
  <mergeCells count="11">
    <mergeCell ref="A26:G29"/>
    <mergeCell ref="A21:F21"/>
    <mergeCell ref="A22:F22"/>
    <mergeCell ref="A16:G16"/>
    <mergeCell ref="A17:F17"/>
    <mergeCell ref="A25:F25"/>
    <mergeCell ref="A1:G2"/>
    <mergeCell ref="D3:E3"/>
    <mergeCell ref="F3:G3"/>
    <mergeCell ref="A18:F18"/>
    <mergeCell ref="A20:F20"/>
  </mergeCells>
  <pageMargins left="0.7" right="0.7" top="0.75" bottom="0.75" header="0.3" footer="0.3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0"/>
  <sheetViews>
    <sheetView workbookViewId="0">
      <selection activeCell="I19" sqref="I19"/>
    </sheetView>
  </sheetViews>
  <sheetFormatPr defaultRowHeight="15" x14ac:dyDescent="0.25"/>
  <cols>
    <col min="1" max="1" width="31.28515625" customWidth="1"/>
    <col min="2" max="2" width="12.85546875" customWidth="1"/>
    <col min="3" max="3" width="13.85546875" customWidth="1"/>
    <col min="4" max="4" width="21.28515625" customWidth="1"/>
    <col min="5" max="5" width="10.140625" customWidth="1"/>
    <col min="6" max="6" width="21.7109375" customWidth="1"/>
    <col min="7" max="7" width="10.140625" customWidth="1"/>
  </cols>
  <sheetData>
    <row r="1" spans="1:9" x14ac:dyDescent="0.25">
      <c r="A1" s="34" t="s">
        <v>39</v>
      </c>
      <c r="B1" s="35"/>
      <c r="C1" s="35"/>
      <c r="D1" s="35"/>
      <c r="E1" s="35"/>
      <c r="F1" s="35"/>
      <c r="G1" s="36"/>
    </row>
    <row r="2" spans="1:9" ht="24" customHeight="1" thickBot="1" x14ac:dyDescent="0.3">
      <c r="A2" s="37"/>
      <c r="B2" s="38"/>
      <c r="C2" s="38"/>
      <c r="D2" s="38"/>
      <c r="E2" s="38"/>
      <c r="F2" s="38"/>
      <c r="G2" s="39"/>
    </row>
    <row r="3" spans="1:9" ht="21.95" customHeight="1" thickBot="1" x14ac:dyDescent="0.35">
      <c r="A3" s="1" t="s">
        <v>0</v>
      </c>
      <c r="B3" s="5" t="s">
        <v>8</v>
      </c>
      <c r="C3" s="6" t="s">
        <v>9</v>
      </c>
      <c r="D3" s="40" t="s">
        <v>19</v>
      </c>
      <c r="E3" s="41"/>
      <c r="F3" s="40" t="s">
        <v>20</v>
      </c>
      <c r="G3" s="41"/>
      <c r="H3" s="20"/>
      <c r="I3" s="20"/>
    </row>
    <row r="4" spans="1:9" ht="21.95" customHeight="1" x14ac:dyDescent="0.25">
      <c r="A4" s="17" t="s">
        <v>1</v>
      </c>
      <c r="B4" s="7">
        <v>1</v>
      </c>
      <c r="C4" s="7">
        <v>22</v>
      </c>
      <c r="D4" s="7">
        <f>C4-F4</f>
        <v>22</v>
      </c>
      <c r="E4" s="14">
        <f>D4*100/C4</f>
        <v>100</v>
      </c>
      <c r="F4" s="7">
        <v>0</v>
      </c>
      <c r="G4" s="11">
        <f>F4*100/C4</f>
        <v>0</v>
      </c>
      <c r="H4" s="20"/>
      <c r="I4" s="21"/>
    </row>
    <row r="5" spans="1:9" ht="21.95" customHeight="1" x14ac:dyDescent="0.25">
      <c r="A5" s="2" t="s">
        <v>22</v>
      </c>
      <c r="B5" s="9">
        <v>1</v>
      </c>
      <c r="C5" s="7">
        <v>22</v>
      </c>
      <c r="D5" s="7">
        <f t="shared" ref="D5:D17" si="0">C5-F5</f>
        <v>22</v>
      </c>
      <c r="E5" s="13">
        <f t="shared" ref="E5:E17" si="1">D5*100/C5</f>
        <v>100</v>
      </c>
      <c r="F5" s="7">
        <v>0</v>
      </c>
      <c r="G5" s="16">
        <f t="shared" ref="G5:G17" si="2">F5*100/C5</f>
        <v>0</v>
      </c>
      <c r="H5" s="20"/>
      <c r="I5" s="21"/>
    </row>
    <row r="6" spans="1:9" ht="21.95" customHeight="1" x14ac:dyDescent="0.25">
      <c r="A6" s="8" t="s">
        <v>21</v>
      </c>
      <c r="B6" s="7">
        <v>2</v>
      </c>
      <c r="C6" s="7">
        <v>44</v>
      </c>
      <c r="D6" s="7">
        <f t="shared" si="0"/>
        <v>44</v>
      </c>
      <c r="E6" s="14">
        <f t="shared" si="1"/>
        <v>100</v>
      </c>
      <c r="F6" s="7">
        <f>0+0</f>
        <v>0</v>
      </c>
      <c r="G6" s="11">
        <f t="shared" si="2"/>
        <v>0</v>
      </c>
      <c r="H6" s="20"/>
      <c r="I6" s="21"/>
    </row>
    <row r="7" spans="1:9" ht="21.95" customHeight="1" x14ac:dyDescent="0.25">
      <c r="A7" s="3" t="s">
        <v>23</v>
      </c>
      <c r="B7" s="9">
        <v>1</v>
      </c>
      <c r="C7" s="7">
        <v>22</v>
      </c>
      <c r="D7" s="7">
        <f t="shared" si="0"/>
        <v>22</v>
      </c>
      <c r="E7" s="14">
        <f t="shared" si="1"/>
        <v>100</v>
      </c>
      <c r="F7" s="7">
        <v>0</v>
      </c>
      <c r="G7" s="11">
        <f t="shared" si="2"/>
        <v>0</v>
      </c>
      <c r="H7" s="20"/>
      <c r="I7" s="21"/>
    </row>
    <row r="8" spans="1:9" ht="21.95" customHeight="1" x14ac:dyDescent="0.25">
      <c r="A8" s="3" t="s">
        <v>2</v>
      </c>
      <c r="B8" s="9">
        <v>1</v>
      </c>
      <c r="C8" s="7">
        <v>22</v>
      </c>
      <c r="D8" s="7">
        <f t="shared" si="0"/>
        <v>21</v>
      </c>
      <c r="E8" s="14">
        <f t="shared" si="1"/>
        <v>95.454545454545453</v>
      </c>
      <c r="F8" s="7">
        <v>1</v>
      </c>
      <c r="G8" s="11">
        <f t="shared" si="2"/>
        <v>4.5454545454545459</v>
      </c>
      <c r="H8" s="20"/>
      <c r="I8" s="21"/>
    </row>
    <row r="9" spans="1:9" ht="21.95" customHeight="1" x14ac:dyDescent="0.25">
      <c r="A9" s="3" t="s">
        <v>24</v>
      </c>
      <c r="B9" s="9">
        <v>1</v>
      </c>
      <c r="C9" s="7">
        <v>22</v>
      </c>
      <c r="D9" s="7">
        <f t="shared" si="0"/>
        <v>22</v>
      </c>
      <c r="E9" s="14">
        <f t="shared" si="1"/>
        <v>100</v>
      </c>
      <c r="F9" s="7">
        <v>0</v>
      </c>
      <c r="G9" s="11">
        <f t="shared" si="2"/>
        <v>0</v>
      </c>
      <c r="H9" s="20"/>
      <c r="I9" s="21"/>
    </row>
    <row r="10" spans="1:9" ht="21.95" customHeight="1" x14ac:dyDescent="0.25">
      <c r="A10" s="3" t="s">
        <v>3</v>
      </c>
      <c r="B10" s="9">
        <v>1</v>
      </c>
      <c r="C10" s="7">
        <v>22</v>
      </c>
      <c r="D10" s="7">
        <f t="shared" si="0"/>
        <v>21.5</v>
      </c>
      <c r="E10" s="14">
        <f t="shared" si="1"/>
        <v>97.727272727272734</v>
      </c>
      <c r="F10" s="7">
        <v>0.5</v>
      </c>
      <c r="G10" s="11">
        <f t="shared" si="2"/>
        <v>2.2727272727272729</v>
      </c>
      <c r="H10" s="20"/>
      <c r="I10" s="21"/>
    </row>
    <row r="11" spans="1:9" ht="21.95" customHeight="1" x14ac:dyDescent="0.25">
      <c r="A11" s="3" t="s">
        <v>7</v>
      </c>
      <c r="B11" s="9">
        <v>1</v>
      </c>
      <c r="C11" s="7">
        <v>22</v>
      </c>
      <c r="D11" s="7">
        <f t="shared" si="0"/>
        <v>22</v>
      </c>
      <c r="E11" s="14">
        <f t="shared" si="1"/>
        <v>100</v>
      </c>
      <c r="F11" s="7">
        <v>0</v>
      </c>
      <c r="G11" s="11">
        <f t="shared" si="2"/>
        <v>0</v>
      </c>
      <c r="H11" s="20"/>
      <c r="I11" s="21"/>
    </row>
    <row r="12" spans="1:9" ht="21.95" customHeight="1" x14ac:dyDescent="0.25">
      <c r="A12" s="3" t="s">
        <v>4</v>
      </c>
      <c r="B12" s="9">
        <v>1</v>
      </c>
      <c r="C12" s="7">
        <v>22</v>
      </c>
      <c r="D12" s="7">
        <f t="shared" si="0"/>
        <v>22</v>
      </c>
      <c r="E12" s="14">
        <f t="shared" si="1"/>
        <v>100</v>
      </c>
      <c r="F12" s="7">
        <v>0</v>
      </c>
      <c r="G12" s="11">
        <f t="shared" si="2"/>
        <v>0</v>
      </c>
      <c r="H12" s="20"/>
      <c r="I12" s="21"/>
    </row>
    <row r="13" spans="1:9" ht="21.95" customHeight="1" x14ac:dyDescent="0.25">
      <c r="A13" s="3" t="s">
        <v>29</v>
      </c>
      <c r="B13" s="9">
        <v>1</v>
      </c>
      <c r="C13" s="7">
        <v>22</v>
      </c>
      <c r="D13" s="7">
        <f t="shared" si="0"/>
        <v>22</v>
      </c>
      <c r="E13" s="14">
        <f t="shared" si="1"/>
        <v>100</v>
      </c>
      <c r="F13" s="7">
        <v>0</v>
      </c>
      <c r="G13" s="11">
        <f t="shared" si="2"/>
        <v>0</v>
      </c>
      <c r="H13" s="20"/>
      <c r="I13" s="21"/>
    </row>
    <row r="14" spans="1:9" ht="21.95" customHeight="1" x14ac:dyDescent="0.25">
      <c r="A14" s="3" t="s">
        <v>5</v>
      </c>
      <c r="B14" s="9">
        <v>2</v>
      </c>
      <c r="C14" s="7">
        <v>44</v>
      </c>
      <c r="D14" s="7">
        <f t="shared" si="0"/>
        <v>39</v>
      </c>
      <c r="E14" s="14">
        <f t="shared" si="1"/>
        <v>88.63636363636364</v>
      </c>
      <c r="F14" s="7">
        <f>0+5</f>
        <v>5</v>
      </c>
      <c r="G14" s="11">
        <f t="shared" si="2"/>
        <v>11.363636363636363</v>
      </c>
      <c r="H14" s="20"/>
      <c r="I14" s="21"/>
    </row>
    <row r="15" spans="1:9" ht="21.95" customHeight="1" x14ac:dyDescent="0.25">
      <c r="A15" s="3" t="s">
        <v>42</v>
      </c>
      <c r="B15" s="28">
        <v>1</v>
      </c>
      <c r="C15" s="7">
        <v>22</v>
      </c>
      <c r="D15" s="7">
        <f t="shared" si="0"/>
        <v>22</v>
      </c>
      <c r="E15" s="14">
        <f t="shared" si="1"/>
        <v>100</v>
      </c>
      <c r="F15" s="7">
        <v>0</v>
      </c>
      <c r="G15" s="11">
        <f t="shared" si="2"/>
        <v>0</v>
      </c>
      <c r="H15" s="20"/>
      <c r="I15" s="21"/>
    </row>
    <row r="16" spans="1:9" ht="21.95" customHeight="1" x14ac:dyDescent="0.25">
      <c r="A16" s="31" t="s">
        <v>6</v>
      </c>
      <c r="B16" s="9">
        <v>1</v>
      </c>
      <c r="C16" s="9">
        <v>22</v>
      </c>
      <c r="D16" s="9">
        <f t="shared" si="0"/>
        <v>22</v>
      </c>
      <c r="E16" s="13">
        <f t="shared" si="1"/>
        <v>100</v>
      </c>
      <c r="F16" s="9">
        <v>0</v>
      </c>
      <c r="G16" s="32">
        <f t="shared" si="2"/>
        <v>0</v>
      </c>
      <c r="H16" s="20"/>
      <c r="I16" s="21"/>
    </row>
    <row r="17" spans="1:10" ht="21.95" customHeight="1" thickBot="1" x14ac:dyDescent="0.3">
      <c r="A17" s="30" t="s">
        <v>43</v>
      </c>
      <c r="B17" s="29">
        <v>1</v>
      </c>
      <c r="C17" s="29">
        <v>22</v>
      </c>
      <c r="D17" s="29">
        <f t="shared" si="0"/>
        <v>22</v>
      </c>
      <c r="E17" s="15">
        <f t="shared" si="1"/>
        <v>100</v>
      </c>
      <c r="F17" s="29">
        <v>0</v>
      </c>
      <c r="G17" s="12">
        <f t="shared" si="2"/>
        <v>0</v>
      </c>
      <c r="H17" s="20"/>
      <c r="I17" s="21"/>
    </row>
    <row r="18" spans="1:10" ht="18.75" customHeight="1" x14ac:dyDescent="0.3">
      <c r="A18" s="48" t="s">
        <v>15</v>
      </c>
      <c r="B18" s="49"/>
      <c r="C18" s="49"/>
      <c r="D18" s="49"/>
      <c r="E18" s="49"/>
      <c r="F18" s="49"/>
      <c r="G18" s="50"/>
    </row>
    <row r="19" spans="1:10" ht="12.95" customHeight="1" x14ac:dyDescent="0.25">
      <c r="A19" s="42" t="s">
        <v>11</v>
      </c>
      <c r="B19" s="43"/>
      <c r="C19" s="43"/>
      <c r="D19" s="43"/>
      <c r="E19" s="43"/>
      <c r="F19" s="43"/>
      <c r="G19" s="18"/>
      <c r="I19" s="33">
        <f>SUM(C4:C17)</f>
        <v>352</v>
      </c>
      <c r="J19" t="s">
        <v>25</v>
      </c>
    </row>
    <row r="20" spans="1:10" ht="12.95" customHeight="1" x14ac:dyDescent="0.25">
      <c r="A20" s="42" t="s">
        <v>12</v>
      </c>
      <c r="B20" s="43"/>
      <c r="C20" s="43"/>
      <c r="D20" s="43"/>
      <c r="E20" s="43"/>
      <c r="F20" s="43"/>
      <c r="G20" s="18"/>
      <c r="I20">
        <f>SUM(F4:F17)</f>
        <v>6.5</v>
      </c>
      <c r="J20" t="s">
        <v>27</v>
      </c>
    </row>
    <row r="21" spans="1:10" ht="12.95" customHeight="1" x14ac:dyDescent="0.25">
      <c r="A21" s="44" t="s">
        <v>10</v>
      </c>
      <c r="B21" s="45"/>
      <c r="C21" s="45"/>
      <c r="D21" s="45"/>
      <c r="E21" s="45"/>
      <c r="F21" s="45"/>
      <c r="G21" s="18"/>
    </row>
    <row r="22" spans="1:10" ht="12.95" customHeight="1" x14ac:dyDescent="0.25">
      <c r="A22" s="44" t="s">
        <v>13</v>
      </c>
      <c r="B22" s="45"/>
      <c r="C22" s="45"/>
      <c r="D22" s="45"/>
      <c r="E22" s="45"/>
      <c r="F22" s="45"/>
      <c r="G22" s="18"/>
      <c r="I22">
        <f>SUM(D4:D17)</f>
        <v>345.5</v>
      </c>
      <c r="J22" t="s">
        <v>26</v>
      </c>
    </row>
    <row r="23" spans="1:10" ht="12.95" customHeight="1" x14ac:dyDescent="0.25">
      <c r="A23" s="44" t="s">
        <v>16</v>
      </c>
      <c r="B23" s="45"/>
      <c r="C23" s="45"/>
      <c r="D23" s="45"/>
      <c r="E23" s="45"/>
      <c r="F23" s="45"/>
      <c r="G23" s="18"/>
    </row>
    <row r="24" spans="1:10" ht="12.95" customHeight="1" x14ac:dyDescent="0.25">
      <c r="A24" s="24" t="s">
        <v>17</v>
      </c>
      <c r="B24" s="25"/>
      <c r="C24" s="25"/>
      <c r="D24" s="25"/>
      <c r="E24" s="25"/>
      <c r="F24" s="25"/>
      <c r="G24" s="18"/>
    </row>
    <row r="25" spans="1:10" ht="12.95" customHeight="1" x14ac:dyDescent="0.25">
      <c r="A25" s="24" t="s">
        <v>18</v>
      </c>
      <c r="B25" s="25"/>
      <c r="C25" s="25"/>
      <c r="D25" s="25"/>
      <c r="E25" s="25"/>
      <c r="F25" s="25"/>
      <c r="G25" s="18"/>
    </row>
    <row r="26" spans="1:10" ht="12.95" customHeight="1" thickBot="1" x14ac:dyDescent="0.3">
      <c r="A26" s="51" t="s">
        <v>14</v>
      </c>
      <c r="B26" s="52"/>
      <c r="C26" s="52"/>
      <c r="D26" s="52"/>
      <c r="E26" s="52"/>
      <c r="F26" s="52"/>
      <c r="G26" s="19"/>
    </row>
    <row r="27" spans="1:10" x14ac:dyDescent="0.25">
      <c r="A27" s="46"/>
      <c r="B27" s="46"/>
      <c r="C27" s="46"/>
      <c r="D27" s="46"/>
      <c r="E27" s="46"/>
      <c r="F27" s="46"/>
      <c r="G27" s="46"/>
    </row>
    <row r="28" spans="1:10" x14ac:dyDescent="0.25">
      <c r="A28" s="47"/>
      <c r="B28" s="47"/>
      <c r="C28" s="47"/>
      <c r="D28" s="47"/>
      <c r="E28" s="47"/>
      <c r="F28" s="47"/>
      <c r="G28" s="47"/>
    </row>
    <row r="29" spans="1:10" x14ac:dyDescent="0.25">
      <c r="A29" s="47"/>
      <c r="B29" s="47"/>
      <c r="C29" s="47"/>
      <c r="D29" s="47"/>
      <c r="E29" s="47"/>
      <c r="F29" s="47"/>
      <c r="G29" s="47"/>
    </row>
    <row r="30" spans="1:10" x14ac:dyDescent="0.25">
      <c r="A30" s="47"/>
      <c r="B30" s="47"/>
      <c r="C30" s="47"/>
      <c r="D30" s="47"/>
      <c r="E30" s="47"/>
      <c r="F30" s="47"/>
      <c r="G30" s="47"/>
    </row>
  </sheetData>
  <mergeCells count="11">
    <mergeCell ref="A26:F26"/>
    <mergeCell ref="A27:G30"/>
    <mergeCell ref="A1:G2"/>
    <mergeCell ref="D3:E3"/>
    <mergeCell ref="F3:G3"/>
    <mergeCell ref="A18:G18"/>
    <mergeCell ref="A20:F20"/>
    <mergeCell ref="A21:F21"/>
    <mergeCell ref="A19:F19"/>
    <mergeCell ref="A22:F22"/>
    <mergeCell ref="A23:F2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0"/>
  <sheetViews>
    <sheetView workbookViewId="0">
      <selection activeCell="I19" sqref="I19"/>
    </sheetView>
  </sheetViews>
  <sheetFormatPr defaultRowHeight="15" x14ac:dyDescent="0.25"/>
  <cols>
    <col min="1" max="1" width="31.28515625" customWidth="1"/>
    <col min="2" max="2" width="12.85546875" customWidth="1"/>
    <col min="3" max="3" width="13.85546875" customWidth="1"/>
    <col min="4" max="4" width="21.28515625" customWidth="1"/>
    <col min="5" max="5" width="10.140625" customWidth="1"/>
    <col min="6" max="6" width="21.7109375" customWidth="1"/>
    <col min="7" max="7" width="10.140625" customWidth="1"/>
  </cols>
  <sheetData>
    <row r="1" spans="1:9" x14ac:dyDescent="0.25">
      <c r="A1" s="34" t="s">
        <v>40</v>
      </c>
      <c r="B1" s="35"/>
      <c r="C1" s="35"/>
      <c r="D1" s="35"/>
      <c r="E1" s="35"/>
      <c r="F1" s="35"/>
      <c r="G1" s="36"/>
    </row>
    <row r="2" spans="1:9" ht="24" customHeight="1" thickBot="1" x14ac:dyDescent="0.3">
      <c r="A2" s="37"/>
      <c r="B2" s="38"/>
      <c r="C2" s="38"/>
      <c r="D2" s="38"/>
      <c r="E2" s="38"/>
      <c r="F2" s="38"/>
      <c r="G2" s="39"/>
    </row>
    <row r="3" spans="1:9" ht="21.95" customHeight="1" thickBot="1" x14ac:dyDescent="0.35">
      <c r="A3" s="1" t="s">
        <v>0</v>
      </c>
      <c r="B3" s="5" t="s">
        <v>8</v>
      </c>
      <c r="C3" s="6" t="s">
        <v>9</v>
      </c>
      <c r="D3" s="40" t="s">
        <v>19</v>
      </c>
      <c r="E3" s="41"/>
      <c r="F3" s="40" t="s">
        <v>20</v>
      </c>
      <c r="G3" s="41"/>
      <c r="H3" s="20"/>
      <c r="I3" s="20"/>
    </row>
    <row r="4" spans="1:9" ht="21.95" customHeight="1" x14ac:dyDescent="0.25">
      <c r="A4" s="17" t="s">
        <v>1</v>
      </c>
      <c r="B4" s="7">
        <v>1</v>
      </c>
      <c r="C4" s="7">
        <v>21</v>
      </c>
      <c r="D4" s="7">
        <f>C4-F4</f>
        <v>21</v>
      </c>
      <c r="E4" s="14">
        <f>D4*100/C4</f>
        <v>100</v>
      </c>
      <c r="F4" s="7">
        <v>0</v>
      </c>
      <c r="G4" s="11">
        <f>F4*100/C4</f>
        <v>0</v>
      </c>
      <c r="H4" s="20"/>
      <c r="I4" s="21"/>
    </row>
    <row r="5" spans="1:9" ht="21.95" customHeight="1" x14ac:dyDescent="0.25">
      <c r="A5" s="2" t="s">
        <v>22</v>
      </c>
      <c r="B5" s="9">
        <v>1</v>
      </c>
      <c r="C5" s="7">
        <v>21</v>
      </c>
      <c r="D5" s="7">
        <f t="shared" ref="D5:D17" si="0">C5-F5</f>
        <v>15</v>
      </c>
      <c r="E5" s="13">
        <f t="shared" ref="E5:E17" si="1">D5*100/C5</f>
        <v>71.428571428571431</v>
      </c>
      <c r="F5" s="7">
        <v>6</v>
      </c>
      <c r="G5" s="16">
        <f t="shared" ref="G5:G17" si="2">F5*100/C5</f>
        <v>28.571428571428573</v>
      </c>
      <c r="H5" s="20"/>
      <c r="I5" s="21"/>
    </row>
    <row r="6" spans="1:9" ht="21.95" customHeight="1" x14ac:dyDescent="0.25">
      <c r="A6" s="8" t="s">
        <v>21</v>
      </c>
      <c r="B6" s="7">
        <v>2</v>
      </c>
      <c r="C6" s="7">
        <v>42</v>
      </c>
      <c r="D6" s="7">
        <f t="shared" si="0"/>
        <v>42</v>
      </c>
      <c r="E6" s="14">
        <f t="shared" si="1"/>
        <v>100</v>
      </c>
      <c r="F6" s="7">
        <f>0+0</f>
        <v>0</v>
      </c>
      <c r="G6" s="11">
        <f t="shared" si="2"/>
        <v>0</v>
      </c>
      <c r="H6" s="20"/>
      <c r="I6" s="21"/>
    </row>
    <row r="7" spans="1:9" ht="21.95" customHeight="1" x14ac:dyDescent="0.25">
      <c r="A7" s="3" t="s">
        <v>23</v>
      </c>
      <c r="B7" s="9">
        <v>1</v>
      </c>
      <c r="C7" s="7">
        <v>21</v>
      </c>
      <c r="D7" s="7">
        <f t="shared" si="0"/>
        <v>21</v>
      </c>
      <c r="E7" s="14">
        <f t="shared" si="1"/>
        <v>100</v>
      </c>
      <c r="F7" s="7">
        <v>0</v>
      </c>
      <c r="G7" s="11">
        <f t="shared" si="2"/>
        <v>0</v>
      </c>
      <c r="H7" s="20"/>
      <c r="I7" s="21"/>
    </row>
    <row r="8" spans="1:9" ht="21.95" customHeight="1" x14ac:dyDescent="0.25">
      <c r="A8" s="3" t="s">
        <v>2</v>
      </c>
      <c r="B8" s="9">
        <v>1</v>
      </c>
      <c r="C8" s="7">
        <v>21</v>
      </c>
      <c r="D8" s="7">
        <f t="shared" si="0"/>
        <v>19</v>
      </c>
      <c r="E8" s="14">
        <f t="shared" si="1"/>
        <v>90.476190476190482</v>
      </c>
      <c r="F8" s="7">
        <v>2</v>
      </c>
      <c r="G8" s="11">
        <f t="shared" si="2"/>
        <v>9.5238095238095237</v>
      </c>
      <c r="H8" s="20"/>
      <c r="I8" s="21"/>
    </row>
    <row r="9" spans="1:9" ht="21.95" customHeight="1" x14ac:dyDescent="0.25">
      <c r="A9" s="3" t="s">
        <v>24</v>
      </c>
      <c r="B9" s="9">
        <v>1</v>
      </c>
      <c r="C9" s="7">
        <v>21</v>
      </c>
      <c r="D9" s="7">
        <f t="shared" si="0"/>
        <v>21</v>
      </c>
      <c r="E9" s="14">
        <f t="shared" si="1"/>
        <v>100</v>
      </c>
      <c r="F9" s="7">
        <v>0</v>
      </c>
      <c r="G9" s="11">
        <f t="shared" si="2"/>
        <v>0</v>
      </c>
      <c r="H9" s="20"/>
      <c r="I9" s="21"/>
    </row>
    <row r="10" spans="1:9" ht="21.95" customHeight="1" x14ac:dyDescent="0.25">
      <c r="A10" s="3" t="s">
        <v>3</v>
      </c>
      <c r="B10" s="9">
        <v>1</v>
      </c>
      <c r="C10" s="7">
        <v>21</v>
      </c>
      <c r="D10" s="7">
        <f t="shared" si="0"/>
        <v>19</v>
      </c>
      <c r="E10" s="14">
        <f t="shared" si="1"/>
        <v>90.476190476190482</v>
      </c>
      <c r="F10" s="7">
        <v>2</v>
      </c>
      <c r="G10" s="11">
        <f t="shared" si="2"/>
        <v>9.5238095238095237</v>
      </c>
      <c r="H10" s="20"/>
      <c r="I10" s="21"/>
    </row>
    <row r="11" spans="1:9" ht="21.95" customHeight="1" x14ac:dyDescent="0.25">
      <c r="A11" s="3" t="s">
        <v>7</v>
      </c>
      <c r="B11" s="9">
        <v>1</v>
      </c>
      <c r="C11" s="7">
        <v>21</v>
      </c>
      <c r="D11" s="7">
        <f t="shared" si="0"/>
        <v>19.5</v>
      </c>
      <c r="E11" s="14">
        <f t="shared" si="1"/>
        <v>92.857142857142861</v>
      </c>
      <c r="F11" s="7">
        <v>1.5</v>
      </c>
      <c r="G11" s="11">
        <f t="shared" si="2"/>
        <v>7.1428571428571432</v>
      </c>
      <c r="H11" s="20"/>
      <c r="I11" s="21"/>
    </row>
    <row r="12" spans="1:9" ht="21.95" customHeight="1" x14ac:dyDescent="0.25">
      <c r="A12" s="3" t="s">
        <v>4</v>
      </c>
      <c r="B12" s="9">
        <v>1</v>
      </c>
      <c r="C12" s="7">
        <v>21</v>
      </c>
      <c r="D12" s="7">
        <f t="shared" si="0"/>
        <v>21</v>
      </c>
      <c r="E12" s="14">
        <f t="shared" si="1"/>
        <v>100</v>
      </c>
      <c r="F12" s="7">
        <v>0</v>
      </c>
      <c r="G12" s="11">
        <f t="shared" si="2"/>
        <v>0</v>
      </c>
      <c r="H12" s="20"/>
      <c r="I12" s="21"/>
    </row>
    <row r="13" spans="1:9" ht="21.95" customHeight="1" x14ac:dyDescent="0.25">
      <c r="A13" s="3" t="s">
        <v>29</v>
      </c>
      <c r="B13" s="9">
        <v>1</v>
      </c>
      <c r="C13" s="7">
        <v>21</v>
      </c>
      <c r="D13" s="7">
        <f t="shared" si="0"/>
        <v>21</v>
      </c>
      <c r="E13" s="14">
        <f t="shared" si="1"/>
        <v>100</v>
      </c>
      <c r="F13" s="7">
        <v>0</v>
      </c>
      <c r="G13" s="11">
        <f t="shared" si="2"/>
        <v>0</v>
      </c>
      <c r="H13" s="20"/>
      <c r="I13" s="21"/>
    </row>
    <row r="14" spans="1:9" ht="21.95" customHeight="1" x14ac:dyDescent="0.25">
      <c r="A14" s="3" t="s">
        <v>5</v>
      </c>
      <c r="B14" s="9">
        <v>2</v>
      </c>
      <c r="C14" s="7">
        <v>42</v>
      </c>
      <c r="D14" s="7">
        <f t="shared" si="0"/>
        <v>42</v>
      </c>
      <c r="E14" s="14">
        <f t="shared" si="1"/>
        <v>100</v>
      </c>
      <c r="F14" s="7">
        <f>0+0</f>
        <v>0</v>
      </c>
      <c r="G14" s="11">
        <f t="shared" si="2"/>
        <v>0</v>
      </c>
      <c r="H14" s="20"/>
      <c r="I14" s="21"/>
    </row>
    <row r="15" spans="1:9" ht="21.95" customHeight="1" x14ac:dyDescent="0.25">
      <c r="A15" s="3" t="s">
        <v>42</v>
      </c>
      <c r="B15" s="28">
        <v>1</v>
      </c>
      <c r="C15" s="7">
        <v>21</v>
      </c>
      <c r="D15" s="7">
        <f t="shared" si="0"/>
        <v>21</v>
      </c>
      <c r="E15" s="14">
        <f t="shared" si="1"/>
        <v>100</v>
      </c>
      <c r="F15" s="7">
        <v>0</v>
      </c>
      <c r="G15" s="11">
        <f t="shared" si="2"/>
        <v>0</v>
      </c>
      <c r="H15" s="20"/>
      <c r="I15" s="21"/>
    </row>
    <row r="16" spans="1:9" ht="21.95" customHeight="1" x14ac:dyDescent="0.25">
      <c r="A16" s="31" t="s">
        <v>6</v>
      </c>
      <c r="B16" s="9">
        <v>1</v>
      </c>
      <c r="C16" s="9">
        <v>21</v>
      </c>
      <c r="D16" s="9">
        <f t="shared" si="0"/>
        <v>21</v>
      </c>
      <c r="E16" s="13">
        <f t="shared" si="1"/>
        <v>100</v>
      </c>
      <c r="F16" s="9">
        <v>0</v>
      </c>
      <c r="G16" s="32">
        <f t="shared" si="2"/>
        <v>0</v>
      </c>
      <c r="H16" s="20"/>
      <c r="I16" s="21"/>
    </row>
    <row r="17" spans="1:10" ht="21.95" customHeight="1" thickBot="1" x14ac:dyDescent="0.3">
      <c r="A17" s="30" t="s">
        <v>43</v>
      </c>
      <c r="B17" s="29">
        <v>1</v>
      </c>
      <c r="C17" s="29">
        <v>21</v>
      </c>
      <c r="D17" s="29">
        <f t="shared" si="0"/>
        <v>21</v>
      </c>
      <c r="E17" s="15">
        <f t="shared" si="1"/>
        <v>100</v>
      </c>
      <c r="F17" s="29">
        <v>0</v>
      </c>
      <c r="G17" s="12">
        <f t="shared" si="2"/>
        <v>0</v>
      </c>
      <c r="H17" s="20"/>
      <c r="I17" s="21"/>
    </row>
    <row r="18" spans="1:10" ht="18.75" customHeight="1" x14ac:dyDescent="0.3">
      <c r="A18" s="48" t="s">
        <v>15</v>
      </c>
      <c r="B18" s="49"/>
      <c r="C18" s="49"/>
      <c r="D18" s="49"/>
      <c r="E18" s="49"/>
      <c r="F18" s="49"/>
      <c r="G18" s="50"/>
    </row>
    <row r="19" spans="1:10" ht="12.95" customHeight="1" x14ac:dyDescent="0.25">
      <c r="A19" s="42" t="s">
        <v>11</v>
      </c>
      <c r="B19" s="43"/>
      <c r="C19" s="43"/>
      <c r="D19" s="43"/>
      <c r="E19" s="43"/>
      <c r="F19" s="43"/>
      <c r="G19" s="18"/>
      <c r="I19" s="33">
        <f>SUM(C4:C17)</f>
        <v>336</v>
      </c>
      <c r="J19" t="s">
        <v>25</v>
      </c>
    </row>
    <row r="20" spans="1:10" ht="12.95" customHeight="1" x14ac:dyDescent="0.25">
      <c r="A20" s="42" t="s">
        <v>12</v>
      </c>
      <c r="B20" s="43"/>
      <c r="C20" s="43"/>
      <c r="D20" s="43"/>
      <c r="E20" s="43"/>
      <c r="F20" s="43"/>
      <c r="G20" s="18"/>
      <c r="I20">
        <f>SUM(F4:F17)</f>
        <v>11.5</v>
      </c>
      <c r="J20" t="s">
        <v>27</v>
      </c>
    </row>
    <row r="21" spans="1:10" ht="12.95" customHeight="1" x14ac:dyDescent="0.25">
      <c r="A21" s="44" t="s">
        <v>10</v>
      </c>
      <c r="B21" s="45"/>
      <c r="C21" s="45"/>
      <c r="D21" s="45"/>
      <c r="E21" s="45"/>
      <c r="F21" s="45"/>
      <c r="G21" s="18"/>
    </row>
    <row r="22" spans="1:10" ht="12.95" customHeight="1" x14ac:dyDescent="0.25">
      <c r="A22" s="44" t="s">
        <v>13</v>
      </c>
      <c r="B22" s="45"/>
      <c r="C22" s="45"/>
      <c r="D22" s="45"/>
      <c r="E22" s="45"/>
      <c r="F22" s="45"/>
      <c r="G22" s="18"/>
      <c r="I22">
        <f>SUM(D4:D17)</f>
        <v>324.5</v>
      </c>
      <c r="J22" t="s">
        <v>26</v>
      </c>
    </row>
    <row r="23" spans="1:10" ht="12.95" customHeight="1" x14ac:dyDescent="0.25">
      <c r="A23" s="44" t="s">
        <v>16</v>
      </c>
      <c r="B23" s="45"/>
      <c r="C23" s="45"/>
      <c r="D23" s="45"/>
      <c r="E23" s="45"/>
      <c r="F23" s="45"/>
      <c r="G23" s="18"/>
    </row>
    <row r="24" spans="1:10" ht="12.95" customHeight="1" x14ac:dyDescent="0.25">
      <c r="A24" s="24" t="s">
        <v>17</v>
      </c>
      <c r="B24" s="25"/>
      <c r="C24" s="25"/>
      <c r="D24" s="25"/>
      <c r="E24" s="25"/>
      <c r="F24" s="25"/>
      <c r="G24" s="18"/>
    </row>
    <row r="25" spans="1:10" ht="12.95" customHeight="1" x14ac:dyDescent="0.25">
      <c r="A25" s="24" t="s">
        <v>18</v>
      </c>
      <c r="B25" s="25"/>
      <c r="C25" s="25"/>
      <c r="D25" s="25"/>
      <c r="E25" s="25"/>
      <c r="F25" s="25"/>
      <c r="G25" s="18"/>
    </row>
    <row r="26" spans="1:10" ht="12.95" customHeight="1" thickBot="1" x14ac:dyDescent="0.3">
      <c r="A26" s="51" t="s">
        <v>14</v>
      </c>
      <c r="B26" s="52"/>
      <c r="C26" s="52"/>
      <c r="D26" s="52"/>
      <c r="E26" s="52"/>
      <c r="F26" s="52"/>
      <c r="G26" s="19"/>
    </row>
    <row r="27" spans="1:10" x14ac:dyDescent="0.25">
      <c r="A27" s="46"/>
      <c r="B27" s="46"/>
      <c r="C27" s="46"/>
      <c r="D27" s="46"/>
      <c r="E27" s="46"/>
      <c r="F27" s="46"/>
      <c r="G27" s="46"/>
    </row>
    <row r="28" spans="1:10" x14ac:dyDescent="0.25">
      <c r="A28" s="47"/>
      <c r="B28" s="47"/>
      <c r="C28" s="47"/>
      <c r="D28" s="47"/>
      <c r="E28" s="47"/>
      <c r="F28" s="47"/>
      <c r="G28" s="47"/>
    </row>
    <row r="29" spans="1:10" x14ac:dyDescent="0.25">
      <c r="A29" s="47"/>
      <c r="B29" s="47"/>
      <c r="C29" s="47"/>
      <c r="D29" s="47"/>
      <c r="E29" s="47"/>
      <c r="F29" s="47"/>
      <c r="G29" s="47"/>
    </row>
    <row r="30" spans="1:10" x14ac:dyDescent="0.25">
      <c r="A30" s="47"/>
      <c r="B30" s="47"/>
      <c r="C30" s="47"/>
      <c r="D30" s="47"/>
      <c r="E30" s="47"/>
      <c r="F30" s="47"/>
      <c r="G30" s="47"/>
    </row>
  </sheetData>
  <mergeCells count="11">
    <mergeCell ref="A26:F26"/>
    <mergeCell ref="A27:G30"/>
    <mergeCell ref="A1:G2"/>
    <mergeCell ref="D3:E3"/>
    <mergeCell ref="F3:G3"/>
    <mergeCell ref="A18:G18"/>
    <mergeCell ref="A20:F20"/>
    <mergeCell ref="A21:F21"/>
    <mergeCell ref="A19:F19"/>
    <mergeCell ref="A22:F22"/>
    <mergeCell ref="A23:F2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0"/>
  <sheetViews>
    <sheetView tabSelected="1" workbookViewId="0">
      <selection activeCell="I19" sqref="I19"/>
    </sheetView>
  </sheetViews>
  <sheetFormatPr defaultRowHeight="15" x14ac:dyDescent="0.25"/>
  <cols>
    <col min="1" max="1" width="31.28515625" customWidth="1"/>
    <col min="2" max="2" width="12.85546875" customWidth="1"/>
    <col min="3" max="3" width="13.85546875" customWidth="1"/>
    <col min="4" max="4" width="21.28515625" customWidth="1"/>
    <col min="5" max="5" width="10.140625" customWidth="1"/>
    <col min="6" max="6" width="21.7109375" customWidth="1"/>
    <col min="7" max="7" width="10.140625" customWidth="1"/>
  </cols>
  <sheetData>
    <row r="1" spans="1:9" x14ac:dyDescent="0.25">
      <c r="A1" s="34" t="s">
        <v>41</v>
      </c>
      <c r="B1" s="35"/>
      <c r="C1" s="35"/>
      <c r="D1" s="35"/>
      <c r="E1" s="35"/>
      <c r="F1" s="35"/>
      <c r="G1" s="36"/>
    </row>
    <row r="2" spans="1:9" ht="24" customHeight="1" thickBot="1" x14ac:dyDescent="0.3">
      <c r="A2" s="37"/>
      <c r="B2" s="38"/>
      <c r="C2" s="38"/>
      <c r="D2" s="38"/>
      <c r="E2" s="38"/>
      <c r="F2" s="38"/>
      <c r="G2" s="39"/>
    </row>
    <row r="3" spans="1:9" ht="21.95" customHeight="1" thickBot="1" x14ac:dyDescent="0.35">
      <c r="A3" s="1" t="s">
        <v>0</v>
      </c>
      <c r="B3" s="5" t="s">
        <v>8</v>
      </c>
      <c r="C3" s="6" t="s">
        <v>9</v>
      </c>
      <c r="D3" s="40" t="s">
        <v>19</v>
      </c>
      <c r="E3" s="41"/>
      <c r="F3" s="40" t="s">
        <v>20</v>
      </c>
      <c r="G3" s="41"/>
      <c r="H3" s="20"/>
      <c r="I3" s="20"/>
    </row>
    <row r="4" spans="1:9" ht="21.95" customHeight="1" x14ac:dyDescent="0.25">
      <c r="A4" s="17" t="s">
        <v>1</v>
      </c>
      <c r="B4" s="7">
        <v>1</v>
      </c>
      <c r="C4" s="7">
        <v>21</v>
      </c>
      <c r="D4" s="7">
        <f>C4-F4</f>
        <v>20</v>
      </c>
      <c r="E4" s="14">
        <f>D4*100/C4</f>
        <v>95.238095238095241</v>
      </c>
      <c r="F4" s="7">
        <v>1</v>
      </c>
      <c r="G4" s="11">
        <f>F4*100/C4</f>
        <v>4.7619047619047619</v>
      </c>
      <c r="H4" s="20"/>
      <c r="I4" s="21"/>
    </row>
    <row r="5" spans="1:9" ht="21.95" customHeight="1" x14ac:dyDescent="0.25">
      <c r="A5" s="2" t="s">
        <v>22</v>
      </c>
      <c r="B5" s="9">
        <v>1</v>
      </c>
      <c r="C5" s="7">
        <v>21</v>
      </c>
      <c r="D5" s="7">
        <f t="shared" ref="D5:D17" si="0">C5-F5</f>
        <v>18</v>
      </c>
      <c r="E5" s="13">
        <f t="shared" ref="E5:E17" si="1">D5*100/C5</f>
        <v>85.714285714285708</v>
      </c>
      <c r="F5" s="7">
        <v>3</v>
      </c>
      <c r="G5" s="16">
        <f t="shared" ref="G5:G17" si="2">F5*100/C5</f>
        <v>14.285714285714286</v>
      </c>
      <c r="H5" s="20"/>
      <c r="I5" s="21"/>
    </row>
    <row r="6" spans="1:9" ht="21.95" customHeight="1" x14ac:dyDescent="0.25">
      <c r="A6" s="8" t="s">
        <v>21</v>
      </c>
      <c r="B6" s="7">
        <v>2</v>
      </c>
      <c r="C6" s="7">
        <v>42</v>
      </c>
      <c r="D6" s="7">
        <f t="shared" si="0"/>
        <v>40</v>
      </c>
      <c r="E6" s="14">
        <f t="shared" si="1"/>
        <v>95.238095238095241</v>
      </c>
      <c r="F6" s="7">
        <f>1+1</f>
        <v>2</v>
      </c>
      <c r="G6" s="11">
        <f t="shared" si="2"/>
        <v>4.7619047619047619</v>
      </c>
      <c r="H6" s="20"/>
      <c r="I6" s="21"/>
    </row>
    <row r="7" spans="1:9" ht="21.95" customHeight="1" x14ac:dyDescent="0.25">
      <c r="A7" s="3" t="s">
        <v>23</v>
      </c>
      <c r="B7" s="9">
        <v>1</v>
      </c>
      <c r="C7" s="7">
        <v>21</v>
      </c>
      <c r="D7" s="7">
        <f t="shared" si="0"/>
        <v>18.5</v>
      </c>
      <c r="E7" s="14">
        <f t="shared" si="1"/>
        <v>88.095238095238102</v>
      </c>
      <c r="F7" s="7">
        <v>2.5</v>
      </c>
      <c r="G7" s="11">
        <f t="shared" si="2"/>
        <v>11.904761904761905</v>
      </c>
      <c r="H7" s="20"/>
      <c r="I7" s="21"/>
    </row>
    <row r="8" spans="1:9" ht="21.95" customHeight="1" x14ac:dyDescent="0.25">
      <c r="A8" s="3" t="s">
        <v>2</v>
      </c>
      <c r="B8" s="9">
        <v>1</v>
      </c>
      <c r="C8" s="7">
        <v>21</v>
      </c>
      <c r="D8" s="7">
        <f t="shared" si="0"/>
        <v>21</v>
      </c>
      <c r="E8" s="14">
        <f t="shared" si="1"/>
        <v>100</v>
      </c>
      <c r="F8" s="7">
        <v>0</v>
      </c>
      <c r="G8" s="11">
        <f t="shared" si="2"/>
        <v>0</v>
      </c>
      <c r="H8" s="20"/>
      <c r="I8" s="21"/>
    </row>
    <row r="9" spans="1:9" ht="21.95" customHeight="1" x14ac:dyDescent="0.25">
      <c r="A9" s="3" t="s">
        <v>24</v>
      </c>
      <c r="B9" s="9">
        <v>1</v>
      </c>
      <c r="C9" s="7">
        <v>21</v>
      </c>
      <c r="D9" s="7">
        <f t="shared" si="0"/>
        <v>20</v>
      </c>
      <c r="E9" s="14">
        <f t="shared" si="1"/>
        <v>95.238095238095241</v>
      </c>
      <c r="F9" s="7">
        <v>1</v>
      </c>
      <c r="G9" s="11">
        <f t="shared" si="2"/>
        <v>4.7619047619047619</v>
      </c>
      <c r="H9" s="20"/>
      <c r="I9" s="21"/>
    </row>
    <row r="10" spans="1:9" ht="21.95" customHeight="1" x14ac:dyDescent="0.25">
      <c r="A10" s="3" t="s">
        <v>3</v>
      </c>
      <c r="B10" s="9">
        <v>1</v>
      </c>
      <c r="C10" s="7">
        <v>21</v>
      </c>
      <c r="D10" s="7">
        <f t="shared" si="0"/>
        <v>21</v>
      </c>
      <c r="E10" s="14">
        <f t="shared" si="1"/>
        <v>100</v>
      </c>
      <c r="F10" s="7">
        <v>0</v>
      </c>
      <c r="G10" s="11">
        <f t="shared" si="2"/>
        <v>0</v>
      </c>
      <c r="H10" s="20"/>
      <c r="I10" s="21"/>
    </row>
    <row r="11" spans="1:9" ht="21.95" customHeight="1" x14ac:dyDescent="0.25">
      <c r="A11" s="3" t="s">
        <v>7</v>
      </c>
      <c r="B11" s="9">
        <v>1</v>
      </c>
      <c r="C11" s="7">
        <v>21</v>
      </c>
      <c r="D11" s="7">
        <f t="shared" si="0"/>
        <v>20</v>
      </c>
      <c r="E11" s="14">
        <f t="shared" si="1"/>
        <v>95.238095238095241</v>
      </c>
      <c r="F11" s="7">
        <v>1</v>
      </c>
      <c r="G11" s="11">
        <f t="shared" si="2"/>
        <v>4.7619047619047619</v>
      </c>
      <c r="H11" s="20"/>
      <c r="I11" s="21"/>
    </row>
    <row r="12" spans="1:9" ht="21.95" customHeight="1" x14ac:dyDescent="0.25">
      <c r="A12" s="3" t="s">
        <v>4</v>
      </c>
      <c r="B12" s="9">
        <v>1</v>
      </c>
      <c r="C12" s="7">
        <v>21</v>
      </c>
      <c r="D12" s="7">
        <f t="shared" si="0"/>
        <v>19</v>
      </c>
      <c r="E12" s="14">
        <f t="shared" si="1"/>
        <v>90.476190476190482</v>
      </c>
      <c r="F12" s="7">
        <v>2</v>
      </c>
      <c r="G12" s="11">
        <f t="shared" si="2"/>
        <v>9.5238095238095237</v>
      </c>
      <c r="H12" s="20"/>
      <c r="I12" s="21"/>
    </row>
    <row r="13" spans="1:9" ht="21.95" customHeight="1" x14ac:dyDescent="0.25">
      <c r="A13" s="3" t="s">
        <v>29</v>
      </c>
      <c r="B13" s="9">
        <v>1</v>
      </c>
      <c r="C13" s="7">
        <v>21</v>
      </c>
      <c r="D13" s="7">
        <f t="shared" si="0"/>
        <v>20</v>
      </c>
      <c r="E13" s="14">
        <f t="shared" si="1"/>
        <v>95.238095238095241</v>
      </c>
      <c r="F13" s="7">
        <v>1</v>
      </c>
      <c r="G13" s="11">
        <f t="shared" si="2"/>
        <v>4.7619047619047619</v>
      </c>
      <c r="H13" s="20"/>
      <c r="I13" s="21"/>
    </row>
    <row r="14" spans="1:9" ht="21.95" customHeight="1" x14ac:dyDescent="0.25">
      <c r="A14" s="3" t="s">
        <v>5</v>
      </c>
      <c r="B14" s="9">
        <v>2</v>
      </c>
      <c r="C14" s="7">
        <v>42</v>
      </c>
      <c r="D14" s="7">
        <f t="shared" si="0"/>
        <v>40</v>
      </c>
      <c r="E14" s="14">
        <f t="shared" si="1"/>
        <v>95.238095238095241</v>
      </c>
      <c r="F14" s="7">
        <f>2+0</f>
        <v>2</v>
      </c>
      <c r="G14" s="11">
        <f t="shared" si="2"/>
        <v>4.7619047619047619</v>
      </c>
      <c r="H14" s="20"/>
      <c r="I14" s="21"/>
    </row>
    <row r="15" spans="1:9" ht="21.95" customHeight="1" x14ac:dyDescent="0.25">
      <c r="A15" s="3" t="s">
        <v>42</v>
      </c>
      <c r="B15" s="28">
        <v>1</v>
      </c>
      <c r="C15" s="7">
        <v>21</v>
      </c>
      <c r="D15" s="7">
        <f t="shared" si="0"/>
        <v>21</v>
      </c>
      <c r="E15" s="14">
        <f t="shared" si="1"/>
        <v>100</v>
      </c>
      <c r="F15" s="7">
        <v>0</v>
      </c>
      <c r="G15" s="11">
        <f t="shared" si="2"/>
        <v>0</v>
      </c>
      <c r="H15" s="20"/>
      <c r="I15" s="21"/>
    </row>
    <row r="16" spans="1:9" ht="21.95" customHeight="1" x14ac:dyDescent="0.25">
      <c r="A16" s="31" t="s">
        <v>6</v>
      </c>
      <c r="B16" s="9">
        <v>1</v>
      </c>
      <c r="C16" s="9">
        <v>21</v>
      </c>
      <c r="D16" s="9">
        <f t="shared" si="0"/>
        <v>19</v>
      </c>
      <c r="E16" s="13">
        <f t="shared" si="1"/>
        <v>90.476190476190482</v>
      </c>
      <c r="F16" s="9">
        <v>2</v>
      </c>
      <c r="G16" s="32">
        <f t="shared" si="2"/>
        <v>9.5238095238095237</v>
      </c>
      <c r="H16" s="20"/>
      <c r="I16" s="21"/>
    </row>
    <row r="17" spans="1:10" ht="21.95" customHeight="1" thickBot="1" x14ac:dyDescent="0.3">
      <c r="A17" s="30" t="s">
        <v>43</v>
      </c>
      <c r="B17" s="29">
        <v>1</v>
      </c>
      <c r="C17" s="29">
        <v>21</v>
      </c>
      <c r="D17" s="29">
        <f t="shared" si="0"/>
        <v>21</v>
      </c>
      <c r="E17" s="15">
        <f t="shared" si="1"/>
        <v>100</v>
      </c>
      <c r="F17" s="29">
        <v>0</v>
      </c>
      <c r="G17" s="12">
        <f t="shared" si="2"/>
        <v>0</v>
      </c>
      <c r="H17" s="20"/>
      <c r="I17" s="21"/>
    </row>
    <row r="18" spans="1:10" ht="18.75" customHeight="1" x14ac:dyDescent="0.3">
      <c r="A18" s="48" t="s">
        <v>15</v>
      </c>
      <c r="B18" s="49"/>
      <c r="C18" s="49"/>
      <c r="D18" s="49"/>
      <c r="E18" s="49"/>
      <c r="F18" s="49"/>
      <c r="G18" s="50"/>
    </row>
    <row r="19" spans="1:10" ht="12.95" customHeight="1" x14ac:dyDescent="0.25">
      <c r="A19" s="42" t="s">
        <v>11</v>
      </c>
      <c r="B19" s="43"/>
      <c r="C19" s="43"/>
      <c r="D19" s="43"/>
      <c r="E19" s="43"/>
      <c r="F19" s="43"/>
      <c r="G19" s="18"/>
      <c r="I19" s="33">
        <f>SUM(C4:C17)</f>
        <v>336</v>
      </c>
      <c r="J19" t="s">
        <v>25</v>
      </c>
    </row>
    <row r="20" spans="1:10" ht="12.95" customHeight="1" x14ac:dyDescent="0.25">
      <c r="A20" s="42" t="s">
        <v>12</v>
      </c>
      <c r="B20" s="43"/>
      <c r="C20" s="43"/>
      <c r="D20" s="43"/>
      <c r="E20" s="43"/>
      <c r="F20" s="43"/>
      <c r="G20" s="18"/>
      <c r="I20">
        <f>SUM(F4:F17)</f>
        <v>17.5</v>
      </c>
      <c r="J20" t="s">
        <v>27</v>
      </c>
    </row>
    <row r="21" spans="1:10" ht="12.95" customHeight="1" x14ac:dyDescent="0.25">
      <c r="A21" s="44" t="s">
        <v>10</v>
      </c>
      <c r="B21" s="45"/>
      <c r="C21" s="45"/>
      <c r="D21" s="45"/>
      <c r="E21" s="45"/>
      <c r="F21" s="45"/>
      <c r="G21" s="18"/>
    </row>
    <row r="22" spans="1:10" ht="12.95" customHeight="1" x14ac:dyDescent="0.25">
      <c r="A22" s="44" t="s">
        <v>13</v>
      </c>
      <c r="B22" s="45"/>
      <c r="C22" s="45"/>
      <c r="D22" s="45"/>
      <c r="E22" s="45"/>
      <c r="F22" s="45"/>
      <c r="G22" s="18"/>
      <c r="I22">
        <f>SUM(D4:D17)</f>
        <v>318.5</v>
      </c>
      <c r="J22" t="s">
        <v>26</v>
      </c>
    </row>
    <row r="23" spans="1:10" ht="12.95" customHeight="1" x14ac:dyDescent="0.25">
      <c r="A23" s="44" t="s">
        <v>16</v>
      </c>
      <c r="B23" s="45"/>
      <c r="C23" s="45"/>
      <c r="D23" s="45"/>
      <c r="E23" s="45"/>
      <c r="F23" s="45"/>
      <c r="G23" s="18"/>
    </row>
    <row r="24" spans="1:10" ht="12.95" customHeight="1" x14ac:dyDescent="0.25">
      <c r="A24" s="24" t="s">
        <v>17</v>
      </c>
      <c r="B24" s="25"/>
      <c r="C24" s="25"/>
      <c r="D24" s="25"/>
      <c r="E24" s="25"/>
      <c r="F24" s="25"/>
      <c r="G24" s="18"/>
    </row>
    <row r="25" spans="1:10" ht="12.95" customHeight="1" x14ac:dyDescent="0.25">
      <c r="A25" s="24" t="s">
        <v>18</v>
      </c>
      <c r="B25" s="25"/>
      <c r="C25" s="25"/>
      <c r="D25" s="25"/>
      <c r="E25" s="25"/>
      <c r="F25" s="25"/>
      <c r="G25" s="18"/>
    </row>
    <row r="26" spans="1:10" ht="12.95" customHeight="1" thickBot="1" x14ac:dyDescent="0.3">
      <c r="A26" s="51" t="s">
        <v>14</v>
      </c>
      <c r="B26" s="52"/>
      <c r="C26" s="52"/>
      <c r="D26" s="52"/>
      <c r="E26" s="52"/>
      <c r="F26" s="52"/>
      <c r="G26" s="19"/>
    </row>
    <row r="27" spans="1:10" x14ac:dyDescent="0.25">
      <c r="A27" s="46"/>
      <c r="B27" s="46"/>
      <c r="C27" s="46"/>
      <c r="D27" s="46"/>
      <c r="E27" s="46"/>
      <c r="F27" s="46"/>
      <c r="G27" s="46"/>
    </row>
    <row r="28" spans="1:10" x14ac:dyDescent="0.25">
      <c r="A28" s="47"/>
      <c r="B28" s="47"/>
      <c r="C28" s="47"/>
      <c r="D28" s="47"/>
      <c r="E28" s="47"/>
      <c r="F28" s="47"/>
      <c r="G28" s="47"/>
    </row>
    <row r="29" spans="1:10" x14ac:dyDescent="0.25">
      <c r="A29" s="47"/>
      <c r="B29" s="47"/>
      <c r="C29" s="47"/>
      <c r="D29" s="47"/>
      <c r="E29" s="47"/>
      <c r="F29" s="47"/>
      <c r="G29" s="47"/>
    </row>
    <row r="30" spans="1:10" x14ac:dyDescent="0.25">
      <c r="A30" s="47"/>
      <c r="B30" s="47"/>
      <c r="C30" s="47"/>
      <c r="D30" s="47"/>
      <c r="E30" s="47"/>
      <c r="F30" s="47"/>
      <c r="G30" s="47"/>
    </row>
  </sheetData>
  <mergeCells count="11">
    <mergeCell ref="A1:G2"/>
    <mergeCell ref="D3:E3"/>
    <mergeCell ref="F3:G3"/>
    <mergeCell ref="A18:G18"/>
    <mergeCell ref="A19:F19"/>
    <mergeCell ref="A27:G30"/>
    <mergeCell ref="A20:F20"/>
    <mergeCell ref="A21:F21"/>
    <mergeCell ref="A22:F22"/>
    <mergeCell ref="A23:F23"/>
    <mergeCell ref="A26:F26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"/>
  <sheetViews>
    <sheetView workbookViewId="0">
      <selection activeCell="M25" sqref="M25"/>
    </sheetView>
  </sheetViews>
  <sheetFormatPr defaultRowHeight="15" x14ac:dyDescent="0.25"/>
  <cols>
    <col min="1" max="1" width="31.28515625" customWidth="1"/>
    <col min="2" max="2" width="12.85546875" customWidth="1"/>
    <col min="3" max="3" width="13.85546875" customWidth="1"/>
    <col min="4" max="4" width="21.28515625" customWidth="1"/>
    <col min="5" max="5" width="10.140625" customWidth="1"/>
    <col min="6" max="6" width="21.7109375" customWidth="1"/>
    <col min="7" max="7" width="10.140625" customWidth="1"/>
  </cols>
  <sheetData>
    <row r="1" spans="1:9" x14ac:dyDescent="0.25">
      <c r="A1" s="34" t="s">
        <v>31</v>
      </c>
      <c r="B1" s="35"/>
      <c r="C1" s="35"/>
      <c r="D1" s="35"/>
      <c r="E1" s="35"/>
      <c r="F1" s="35"/>
      <c r="G1" s="36"/>
    </row>
    <row r="2" spans="1:9" ht="24" customHeight="1" thickBot="1" x14ac:dyDescent="0.3">
      <c r="A2" s="37"/>
      <c r="B2" s="38"/>
      <c r="C2" s="38"/>
      <c r="D2" s="38"/>
      <c r="E2" s="38"/>
      <c r="F2" s="38"/>
      <c r="G2" s="39"/>
    </row>
    <row r="3" spans="1:9" ht="21.95" customHeight="1" thickBot="1" x14ac:dyDescent="0.35">
      <c r="A3" s="1" t="s">
        <v>0</v>
      </c>
      <c r="B3" s="5" t="s">
        <v>8</v>
      </c>
      <c r="C3" s="6" t="s">
        <v>9</v>
      </c>
      <c r="D3" s="40" t="s">
        <v>19</v>
      </c>
      <c r="E3" s="41"/>
      <c r="F3" s="40" t="s">
        <v>20</v>
      </c>
      <c r="G3" s="41"/>
      <c r="H3" s="20"/>
      <c r="I3" s="20"/>
    </row>
    <row r="4" spans="1:9" ht="21.95" customHeight="1" x14ac:dyDescent="0.25">
      <c r="A4" s="17" t="s">
        <v>1</v>
      </c>
      <c r="B4" s="7">
        <v>1</v>
      </c>
      <c r="C4" s="7">
        <v>20</v>
      </c>
      <c r="D4" s="7">
        <f>C4-F4</f>
        <v>20</v>
      </c>
      <c r="E4" s="14">
        <f>D4*100/C4</f>
        <v>100</v>
      </c>
      <c r="F4" s="7">
        <v>0</v>
      </c>
      <c r="G4" s="11">
        <f>F4*100/C4</f>
        <v>0</v>
      </c>
      <c r="H4" s="20"/>
      <c r="I4" s="21"/>
    </row>
    <row r="5" spans="1:9" ht="21.95" customHeight="1" x14ac:dyDescent="0.25">
      <c r="A5" s="2" t="s">
        <v>22</v>
      </c>
      <c r="B5" s="9">
        <v>1</v>
      </c>
      <c r="C5" s="7">
        <v>20</v>
      </c>
      <c r="D5" s="7">
        <f t="shared" ref="D5:D15" si="0">C5-F5</f>
        <v>20</v>
      </c>
      <c r="E5" s="13">
        <f t="shared" ref="E5:E15" si="1">D5*100/C5</f>
        <v>100</v>
      </c>
      <c r="F5" s="7">
        <v>0</v>
      </c>
      <c r="G5" s="16">
        <f t="shared" ref="G5:G15" si="2">F5*100/C5</f>
        <v>0</v>
      </c>
      <c r="H5" s="20"/>
      <c r="I5" s="21"/>
    </row>
    <row r="6" spans="1:9" ht="21.95" customHeight="1" x14ac:dyDescent="0.25">
      <c r="A6" s="8" t="s">
        <v>21</v>
      </c>
      <c r="B6" s="7">
        <v>2</v>
      </c>
      <c r="C6" s="7">
        <v>40</v>
      </c>
      <c r="D6" s="7">
        <f t="shared" si="0"/>
        <v>38</v>
      </c>
      <c r="E6" s="14">
        <f t="shared" si="1"/>
        <v>95</v>
      </c>
      <c r="F6" s="7">
        <f>2+0</f>
        <v>2</v>
      </c>
      <c r="G6" s="11">
        <f t="shared" si="2"/>
        <v>5</v>
      </c>
      <c r="H6" s="20"/>
      <c r="I6" s="21"/>
    </row>
    <row r="7" spans="1:9" ht="21.95" customHeight="1" x14ac:dyDescent="0.25">
      <c r="A7" s="3" t="s">
        <v>23</v>
      </c>
      <c r="B7" s="9">
        <v>1</v>
      </c>
      <c r="C7" s="7">
        <v>20</v>
      </c>
      <c r="D7" s="7">
        <f t="shared" si="0"/>
        <v>20</v>
      </c>
      <c r="E7" s="14">
        <f t="shared" si="1"/>
        <v>100</v>
      </c>
      <c r="F7" s="7">
        <v>0</v>
      </c>
      <c r="G7" s="11">
        <f t="shared" si="2"/>
        <v>0</v>
      </c>
      <c r="H7" s="20"/>
      <c r="I7" s="21"/>
    </row>
    <row r="8" spans="1:9" ht="21.95" customHeight="1" x14ac:dyDescent="0.25">
      <c r="A8" s="3" t="s">
        <v>2</v>
      </c>
      <c r="B8" s="9">
        <v>1</v>
      </c>
      <c r="C8" s="7">
        <v>20</v>
      </c>
      <c r="D8" s="7">
        <f t="shared" si="0"/>
        <v>20</v>
      </c>
      <c r="E8" s="14">
        <f t="shared" si="1"/>
        <v>100</v>
      </c>
      <c r="F8" s="7">
        <v>0</v>
      </c>
      <c r="G8" s="11">
        <f t="shared" si="2"/>
        <v>0</v>
      </c>
      <c r="H8" s="20"/>
      <c r="I8" s="21"/>
    </row>
    <row r="9" spans="1:9" ht="21.95" customHeight="1" x14ac:dyDescent="0.25">
      <c r="A9" s="3" t="s">
        <v>24</v>
      </c>
      <c r="B9" s="9">
        <v>1</v>
      </c>
      <c r="C9" s="7">
        <v>20</v>
      </c>
      <c r="D9" s="7">
        <f t="shared" si="0"/>
        <v>19</v>
      </c>
      <c r="E9" s="14">
        <f t="shared" si="1"/>
        <v>95</v>
      </c>
      <c r="F9" s="7">
        <v>1</v>
      </c>
      <c r="G9" s="11">
        <f t="shared" si="2"/>
        <v>5</v>
      </c>
      <c r="H9" s="20"/>
      <c r="I9" s="21"/>
    </row>
    <row r="10" spans="1:9" ht="21.95" customHeight="1" x14ac:dyDescent="0.25">
      <c r="A10" s="3" t="s">
        <v>3</v>
      </c>
      <c r="B10" s="9">
        <v>1</v>
      </c>
      <c r="C10" s="7">
        <v>20</v>
      </c>
      <c r="D10" s="7">
        <f t="shared" si="0"/>
        <v>20</v>
      </c>
      <c r="E10" s="14">
        <f t="shared" si="1"/>
        <v>100</v>
      </c>
      <c r="F10" s="7">
        <v>0</v>
      </c>
      <c r="G10" s="11">
        <f t="shared" si="2"/>
        <v>0</v>
      </c>
      <c r="H10" s="20"/>
      <c r="I10" s="21"/>
    </row>
    <row r="11" spans="1:9" ht="21.95" customHeight="1" x14ac:dyDescent="0.25">
      <c r="A11" s="3" t="s">
        <v>7</v>
      </c>
      <c r="B11" s="9">
        <v>1</v>
      </c>
      <c r="C11" s="7">
        <v>20</v>
      </c>
      <c r="D11" s="7">
        <f t="shared" si="0"/>
        <v>18</v>
      </c>
      <c r="E11" s="14">
        <f t="shared" si="1"/>
        <v>90</v>
      </c>
      <c r="F11" s="7">
        <v>2</v>
      </c>
      <c r="G11" s="11">
        <f t="shared" si="2"/>
        <v>10</v>
      </c>
      <c r="H11" s="20"/>
      <c r="I11" s="21"/>
    </row>
    <row r="12" spans="1:9" ht="21.95" customHeight="1" x14ac:dyDescent="0.25">
      <c r="A12" s="3" t="s">
        <v>4</v>
      </c>
      <c r="B12" s="9">
        <v>1</v>
      </c>
      <c r="C12" s="7">
        <v>20</v>
      </c>
      <c r="D12" s="7">
        <f t="shared" si="0"/>
        <v>20</v>
      </c>
      <c r="E12" s="14">
        <f t="shared" si="1"/>
        <v>100</v>
      </c>
      <c r="F12" s="7">
        <v>0</v>
      </c>
      <c r="G12" s="11">
        <f t="shared" si="2"/>
        <v>0</v>
      </c>
      <c r="H12" s="20"/>
      <c r="I12" s="21"/>
    </row>
    <row r="13" spans="1:9" ht="21.95" customHeight="1" x14ac:dyDescent="0.25">
      <c r="A13" s="3" t="s">
        <v>29</v>
      </c>
      <c r="B13" s="9">
        <v>1</v>
      </c>
      <c r="C13" s="7">
        <v>20</v>
      </c>
      <c r="D13" s="7">
        <f t="shared" si="0"/>
        <v>19</v>
      </c>
      <c r="E13" s="14">
        <f t="shared" si="1"/>
        <v>95</v>
      </c>
      <c r="F13" s="7">
        <v>1</v>
      </c>
      <c r="G13" s="11">
        <f t="shared" si="2"/>
        <v>5</v>
      </c>
      <c r="H13" s="20"/>
      <c r="I13" s="21"/>
    </row>
    <row r="14" spans="1:9" ht="21.95" customHeight="1" x14ac:dyDescent="0.25">
      <c r="A14" s="3" t="s">
        <v>5</v>
      </c>
      <c r="B14" s="9">
        <v>2</v>
      </c>
      <c r="C14" s="7">
        <v>40</v>
      </c>
      <c r="D14" s="7">
        <f t="shared" si="0"/>
        <v>36.5</v>
      </c>
      <c r="E14" s="14">
        <f t="shared" si="1"/>
        <v>91.25</v>
      </c>
      <c r="F14" s="7">
        <f>1.5+2</f>
        <v>3.5</v>
      </c>
      <c r="G14" s="11">
        <f t="shared" si="2"/>
        <v>8.75</v>
      </c>
      <c r="H14" s="20"/>
      <c r="I14" s="21"/>
    </row>
    <row r="15" spans="1:9" ht="21.95" customHeight="1" thickBot="1" x14ac:dyDescent="0.3">
      <c r="A15" s="4" t="s">
        <v>6</v>
      </c>
      <c r="B15" s="10">
        <v>1</v>
      </c>
      <c r="C15" s="7">
        <v>20</v>
      </c>
      <c r="D15" s="7">
        <f t="shared" si="0"/>
        <v>0</v>
      </c>
      <c r="E15" s="15">
        <f t="shared" si="1"/>
        <v>0</v>
      </c>
      <c r="F15" s="7">
        <v>20</v>
      </c>
      <c r="G15" s="12">
        <f t="shared" si="2"/>
        <v>100</v>
      </c>
      <c r="H15" s="20"/>
      <c r="I15" s="21"/>
    </row>
    <row r="16" spans="1:9" ht="18.75" customHeight="1" x14ac:dyDescent="0.3">
      <c r="A16" s="48" t="s">
        <v>15</v>
      </c>
      <c r="B16" s="49"/>
      <c r="C16" s="49"/>
      <c r="D16" s="49"/>
      <c r="E16" s="49"/>
      <c r="F16" s="49"/>
      <c r="G16" s="50"/>
    </row>
    <row r="17" spans="1:10" ht="12.95" customHeight="1" x14ac:dyDescent="0.25">
      <c r="A17" s="42" t="s">
        <v>11</v>
      </c>
      <c r="B17" s="43"/>
      <c r="C17" s="43"/>
      <c r="D17" s="43"/>
      <c r="E17" s="43"/>
      <c r="F17" s="43"/>
      <c r="G17" s="18"/>
      <c r="I17" s="33">
        <f>SUM(C4:C15)</f>
        <v>280</v>
      </c>
      <c r="J17" t="s">
        <v>25</v>
      </c>
    </row>
    <row r="18" spans="1:10" ht="12.95" customHeight="1" x14ac:dyDescent="0.25">
      <c r="A18" s="26" t="s">
        <v>12</v>
      </c>
      <c r="B18" s="27"/>
      <c r="C18" s="27"/>
      <c r="D18" s="27"/>
      <c r="E18" s="27"/>
      <c r="F18" s="27"/>
      <c r="G18" s="18"/>
      <c r="I18">
        <f>SUM(F4:F15)</f>
        <v>29.5</v>
      </c>
      <c r="J18" t="s">
        <v>27</v>
      </c>
    </row>
    <row r="19" spans="1:10" ht="12.95" customHeight="1" x14ac:dyDescent="0.25">
      <c r="A19" s="42" t="s">
        <v>44</v>
      </c>
      <c r="B19" s="43"/>
      <c r="C19" s="43"/>
      <c r="D19" s="43"/>
      <c r="E19" s="43"/>
      <c r="F19" s="43"/>
      <c r="G19" s="18"/>
    </row>
    <row r="20" spans="1:10" ht="12.95" customHeight="1" x14ac:dyDescent="0.25">
      <c r="A20" s="44" t="s">
        <v>10</v>
      </c>
      <c r="B20" s="45"/>
      <c r="C20" s="45"/>
      <c r="D20" s="45"/>
      <c r="E20" s="45"/>
      <c r="F20" s="45"/>
      <c r="G20" s="18"/>
    </row>
    <row r="21" spans="1:10" ht="12.95" customHeight="1" x14ac:dyDescent="0.25">
      <c r="A21" s="44" t="s">
        <v>13</v>
      </c>
      <c r="B21" s="45"/>
      <c r="C21" s="45"/>
      <c r="D21" s="45"/>
      <c r="E21" s="45"/>
      <c r="F21" s="45"/>
      <c r="G21" s="18"/>
      <c r="I21">
        <f>SUM(D4:D15)</f>
        <v>250.5</v>
      </c>
      <c r="J21" t="s">
        <v>26</v>
      </c>
    </row>
    <row r="22" spans="1:10" ht="12.95" customHeight="1" x14ac:dyDescent="0.25">
      <c r="A22" s="44" t="s">
        <v>16</v>
      </c>
      <c r="B22" s="45"/>
      <c r="C22" s="45"/>
      <c r="D22" s="45"/>
      <c r="E22" s="45"/>
      <c r="F22" s="45"/>
      <c r="G22" s="18"/>
    </row>
    <row r="23" spans="1:10" ht="12.95" customHeight="1" x14ac:dyDescent="0.25">
      <c r="A23" s="22" t="s">
        <v>17</v>
      </c>
      <c r="B23" s="23"/>
      <c r="C23" s="23"/>
      <c r="D23" s="23"/>
      <c r="E23" s="23"/>
      <c r="F23" s="23"/>
      <c r="G23" s="18"/>
    </row>
    <row r="24" spans="1:10" ht="12.95" customHeight="1" x14ac:dyDescent="0.25">
      <c r="A24" s="22" t="s">
        <v>18</v>
      </c>
      <c r="B24" s="23"/>
      <c r="C24" s="23"/>
      <c r="D24" s="23"/>
      <c r="E24" s="23"/>
      <c r="F24" s="23"/>
      <c r="G24" s="18"/>
    </row>
    <row r="25" spans="1:10" ht="12.95" customHeight="1" thickBot="1" x14ac:dyDescent="0.3">
      <c r="A25" s="51" t="s">
        <v>14</v>
      </c>
      <c r="B25" s="52"/>
      <c r="C25" s="52"/>
      <c r="D25" s="52"/>
      <c r="E25" s="52"/>
      <c r="F25" s="52"/>
      <c r="G25" s="19"/>
    </row>
    <row r="26" spans="1:10" x14ac:dyDescent="0.25">
      <c r="A26" s="46"/>
      <c r="B26" s="46"/>
      <c r="C26" s="46"/>
      <c r="D26" s="46"/>
      <c r="E26" s="46"/>
      <c r="F26" s="46"/>
      <c r="G26" s="46"/>
    </row>
    <row r="27" spans="1:10" x14ac:dyDescent="0.25">
      <c r="A27" s="47"/>
      <c r="B27" s="47"/>
      <c r="C27" s="47"/>
      <c r="D27" s="47"/>
      <c r="E27" s="47"/>
      <c r="F27" s="47"/>
      <c r="G27" s="47"/>
    </row>
    <row r="28" spans="1:10" x14ac:dyDescent="0.25">
      <c r="A28" s="47"/>
      <c r="B28" s="47"/>
      <c r="C28" s="47"/>
      <c r="D28" s="47"/>
      <c r="E28" s="47"/>
      <c r="F28" s="47"/>
      <c r="G28" s="47"/>
    </row>
    <row r="29" spans="1:10" x14ac:dyDescent="0.25">
      <c r="A29" s="47"/>
      <c r="B29" s="47"/>
      <c r="C29" s="47"/>
      <c r="D29" s="47"/>
      <c r="E29" s="47"/>
      <c r="F29" s="47"/>
      <c r="G29" s="47"/>
    </row>
  </sheetData>
  <mergeCells count="11">
    <mergeCell ref="A1:G2"/>
    <mergeCell ref="D3:E3"/>
    <mergeCell ref="F3:G3"/>
    <mergeCell ref="A19:F19"/>
    <mergeCell ref="A16:G16"/>
    <mergeCell ref="A17:F17"/>
    <mergeCell ref="A21:F21"/>
    <mergeCell ref="A22:F22"/>
    <mergeCell ref="A25:F25"/>
    <mergeCell ref="A26:G29"/>
    <mergeCell ref="A20:F20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8"/>
  <sheetViews>
    <sheetView workbookViewId="0">
      <selection activeCell="I17" sqref="I17:I20"/>
    </sheetView>
  </sheetViews>
  <sheetFormatPr defaultRowHeight="15" x14ac:dyDescent="0.25"/>
  <cols>
    <col min="1" max="1" width="31.28515625" customWidth="1"/>
    <col min="2" max="2" width="12.85546875" customWidth="1"/>
    <col min="3" max="3" width="13.85546875" customWidth="1"/>
    <col min="4" max="4" width="21.28515625" customWidth="1"/>
    <col min="5" max="5" width="10.140625" customWidth="1"/>
    <col min="6" max="6" width="21.7109375" customWidth="1"/>
    <col min="7" max="7" width="10.140625" customWidth="1"/>
  </cols>
  <sheetData>
    <row r="1" spans="1:9" x14ac:dyDescent="0.25">
      <c r="A1" s="34" t="s">
        <v>32</v>
      </c>
      <c r="B1" s="35"/>
      <c r="C1" s="35"/>
      <c r="D1" s="35"/>
      <c r="E1" s="35"/>
      <c r="F1" s="35"/>
      <c r="G1" s="36"/>
    </row>
    <row r="2" spans="1:9" ht="24" customHeight="1" thickBot="1" x14ac:dyDescent="0.3">
      <c r="A2" s="37"/>
      <c r="B2" s="38"/>
      <c r="C2" s="38"/>
      <c r="D2" s="38"/>
      <c r="E2" s="38"/>
      <c r="F2" s="38"/>
      <c r="G2" s="39"/>
    </row>
    <row r="3" spans="1:9" ht="21.95" customHeight="1" thickBot="1" x14ac:dyDescent="0.35">
      <c r="A3" s="1" t="s">
        <v>0</v>
      </c>
      <c r="B3" s="5" t="s">
        <v>8</v>
      </c>
      <c r="C3" s="6" t="s">
        <v>9</v>
      </c>
      <c r="D3" s="40" t="s">
        <v>19</v>
      </c>
      <c r="E3" s="41"/>
      <c r="F3" s="40" t="s">
        <v>20</v>
      </c>
      <c r="G3" s="41"/>
      <c r="H3" s="20"/>
      <c r="I3" s="20"/>
    </row>
    <row r="4" spans="1:9" ht="21.95" customHeight="1" x14ac:dyDescent="0.25">
      <c r="A4" s="17" t="s">
        <v>1</v>
      </c>
      <c r="B4" s="7">
        <v>1</v>
      </c>
      <c r="C4" s="7">
        <v>22</v>
      </c>
      <c r="D4" s="7">
        <f>C4-F4</f>
        <v>22</v>
      </c>
      <c r="E4" s="14">
        <f>D4*100/C4</f>
        <v>100</v>
      </c>
      <c r="F4" s="7">
        <v>0</v>
      </c>
      <c r="G4" s="11">
        <f>F4*100/C4</f>
        <v>0</v>
      </c>
      <c r="H4" s="20"/>
      <c r="I4" s="21"/>
    </row>
    <row r="5" spans="1:9" ht="21.95" customHeight="1" x14ac:dyDescent="0.25">
      <c r="A5" s="2" t="s">
        <v>22</v>
      </c>
      <c r="B5" s="9">
        <v>1</v>
      </c>
      <c r="C5" s="7">
        <v>22</v>
      </c>
      <c r="D5" s="7">
        <f t="shared" ref="D5:D15" si="0">C5-F5</f>
        <v>17</v>
      </c>
      <c r="E5" s="13">
        <f t="shared" ref="E5:E15" si="1">D5*100/C5</f>
        <v>77.272727272727266</v>
      </c>
      <c r="F5" s="7">
        <v>5</v>
      </c>
      <c r="G5" s="16">
        <f t="shared" ref="G5:G15" si="2">F5*100/C5</f>
        <v>22.727272727272727</v>
      </c>
      <c r="H5" s="20"/>
      <c r="I5" s="21"/>
    </row>
    <row r="6" spans="1:9" ht="21.95" customHeight="1" x14ac:dyDescent="0.25">
      <c r="A6" s="8" t="s">
        <v>21</v>
      </c>
      <c r="B6" s="7">
        <v>2</v>
      </c>
      <c r="C6" s="7">
        <v>44</v>
      </c>
      <c r="D6" s="7">
        <f t="shared" si="0"/>
        <v>32</v>
      </c>
      <c r="E6" s="14">
        <f t="shared" si="1"/>
        <v>72.727272727272734</v>
      </c>
      <c r="F6" s="7">
        <f>10+2</f>
        <v>12</v>
      </c>
      <c r="G6" s="11">
        <f t="shared" si="2"/>
        <v>27.272727272727273</v>
      </c>
      <c r="H6" s="20"/>
      <c r="I6" s="21"/>
    </row>
    <row r="7" spans="1:9" ht="21.95" customHeight="1" x14ac:dyDescent="0.25">
      <c r="A7" s="3" t="s">
        <v>23</v>
      </c>
      <c r="B7" s="9">
        <v>1</v>
      </c>
      <c r="C7" s="7">
        <v>22</v>
      </c>
      <c r="D7" s="7">
        <f t="shared" si="0"/>
        <v>18</v>
      </c>
      <c r="E7" s="14">
        <f t="shared" si="1"/>
        <v>81.818181818181813</v>
      </c>
      <c r="F7" s="7">
        <v>4</v>
      </c>
      <c r="G7" s="11">
        <f t="shared" si="2"/>
        <v>18.181818181818183</v>
      </c>
      <c r="H7" s="20"/>
      <c r="I7" s="21"/>
    </row>
    <row r="8" spans="1:9" ht="21.95" customHeight="1" x14ac:dyDescent="0.25">
      <c r="A8" s="3" t="s">
        <v>2</v>
      </c>
      <c r="B8" s="9">
        <v>1</v>
      </c>
      <c r="C8" s="7">
        <v>22</v>
      </c>
      <c r="D8" s="7">
        <f t="shared" si="0"/>
        <v>18</v>
      </c>
      <c r="E8" s="14">
        <f t="shared" si="1"/>
        <v>81.818181818181813</v>
      </c>
      <c r="F8" s="7">
        <v>4</v>
      </c>
      <c r="G8" s="11">
        <f t="shared" si="2"/>
        <v>18.181818181818183</v>
      </c>
      <c r="H8" s="20"/>
      <c r="I8" s="21"/>
    </row>
    <row r="9" spans="1:9" ht="21.95" customHeight="1" x14ac:dyDescent="0.25">
      <c r="A9" s="3" t="s">
        <v>24</v>
      </c>
      <c r="B9" s="9">
        <v>1</v>
      </c>
      <c r="C9" s="7">
        <v>22</v>
      </c>
      <c r="D9" s="7">
        <f t="shared" si="0"/>
        <v>19</v>
      </c>
      <c r="E9" s="14">
        <f t="shared" si="1"/>
        <v>86.36363636363636</v>
      </c>
      <c r="F9" s="7">
        <v>3</v>
      </c>
      <c r="G9" s="11">
        <f t="shared" si="2"/>
        <v>13.636363636363637</v>
      </c>
      <c r="H9" s="20"/>
      <c r="I9" s="21"/>
    </row>
    <row r="10" spans="1:9" ht="21.95" customHeight="1" x14ac:dyDescent="0.25">
      <c r="A10" s="3" t="s">
        <v>3</v>
      </c>
      <c r="B10" s="9">
        <v>1</v>
      </c>
      <c r="C10" s="7">
        <v>22</v>
      </c>
      <c r="D10" s="7">
        <f t="shared" si="0"/>
        <v>18</v>
      </c>
      <c r="E10" s="14">
        <f t="shared" si="1"/>
        <v>81.818181818181813</v>
      </c>
      <c r="F10" s="7">
        <v>4</v>
      </c>
      <c r="G10" s="11">
        <f t="shared" si="2"/>
        <v>18.181818181818183</v>
      </c>
      <c r="H10" s="20"/>
      <c r="I10" s="21"/>
    </row>
    <row r="11" spans="1:9" ht="21.95" customHeight="1" x14ac:dyDescent="0.25">
      <c r="A11" s="3" t="s">
        <v>7</v>
      </c>
      <c r="B11" s="9">
        <v>1</v>
      </c>
      <c r="C11" s="7">
        <v>22</v>
      </c>
      <c r="D11" s="7">
        <f t="shared" si="0"/>
        <v>16</v>
      </c>
      <c r="E11" s="14">
        <f t="shared" si="1"/>
        <v>72.727272727272734</v>
      </c>
      <c r="F11" s="7">
        <v>6</v>
      </c>
      <c r="G11" s="11">
        <f t="shared" si="2"/>
        <v>27.272727272727273</v>
      </c>
      <c r="H11" s="20"/>
      <c r="I11" s="21"/>
    </row>
    <row r="12" spans="1:9" ht="21.95" customHeight="1" x14ac:dyDescent="0.25">
      <c r="A12" s="3" t="s">
        <v>4</v>
      </c>
      <c r="B12" s="9">
        <v>1</v>
      </c>
      <c r="C12" s="7">
        <v>22</v>
      </c>
      <c r="D12" s="7">
        <f t="shared" si="0"/>
        <v>20</v>
      </c>
      <c r="E12" s="14">
        <f t="shared" si="1"/>
        <v>90.909090909090907</v>
      </c>
      <c r="F12" s="7">
        <v>2</v>
      </c>
      <c r="G12" s="11">
        <f t="shared" si="2"/>
        <v>9.0909090909090917</v>
      </c>
      <c r="H12" s="20"/>
      <c r="I12" s="21"/>
    </row>
    <row r="13" spans="1:9" ht="21.95" customHeight="1" x14ac:dyDescent="0.25">
      <c r="A13" s="3" t="s">
        <v>29</v>
      </c>
      <c r="B13" s="9">
        <v>1</v>
      </c>
      <c r="C13" s="7">
        <v>22</v>
      </c>
      <c r="D13" s="7">
        <f t="shared" si="0"/>
        <v>17</v>
      </c>
      <c r="E13" s="14">
        <f t="shared" si="1"/>
        <v>77.272727272727266</v>
      </c>
      <c r="F13" s="7">
        <v>5</v>
      </c>
      <c r="G13" s="11">
        <f t="shared" si="2"/>
        <v>22.727272727272727</v>
      </c>
      <c r="H13" s="20"/>
      <c r="I13" s="21"/>
    </row>
    <row r="14" spans="1:9" ht="21.95" customHeight="1" x14ac:dyDescent="0.25">
      <c r="A14" s="3" t="s">
        <v>5</v>
      </c>
      <c r="B14" s="9">
        <v>2</v>
      </c>
      <c r="C14" s="7">
        <v>44</v>
      </c>
      <c r="D14" s="7">
        <f t="shared" si="0"/>
        <v>36</v>
      </c>
      <c r="E14" s="14">
        <f t="shared" si="1"/>
        <v>81.818181818181813</v>
      </c>
      <c r="F14" s="7">
        <f>2+6</f>
        <v>8</v>
      </c>
      <c r="G14" s="11">
        <f t="shared" si="2"/>
        <v>18.181818181818183</v>
      </c>
      <c r="H14" s="20"/>
      <c r="I14" s="21"/>
    </row>
    <row r="15" spans="1:9" ht="21.95" customHeight="1" thickBot="1" x14ac:dyDescent="0.3">
      <c r="A15" s="4" t="s">
        <v>6</v>
      </c>
      <c r="B15" s="10">
        <v>1</v>
      </c>
      <c r="C15" s="7">
        <v>22</v>
      </c>
      <c r="D15" s="7">
        <f t="shared" si="0"/>
        <v>19</v>
      </c>
      <c r="E15" s="15">
        <f t="shared" si="1"/>
        <v>86.36363636363636</v>
      </c>
      <c r="F15" s="7">
        <v>3</v>
      </c>
      <c r="G15" s="12">
        <f t="shared" si="2"/>
        <v>13.636363636363637</v>
      </c>
      <c r="H15" s="20"/>
      <c r="I15" s="21"/>
    </row>
    <row r="16" spans="1:9" ht="18.75" customHeight="1" x14ac:dyDescent="0.3">
      <c r="A16" s="48" t="s">
        <v>15</v>
      </c>
      <c r="B16" s="49"/>
      <c r="C16" s="49"/>
      <c r="D16" s="49"/>
      <c r="E16" s="49"/>
      <c r="F16" s="49"/>
      <c r="G16" s="50"/>
    </row>
    <row r="17" spans="1:10" ht="12.95" customHeight="1" x14ac:dyDescent="0.25">
      <c r="A17" s="42" t="s">
        <v>11</v>
      </c>
      <c r="B17" s="43"/>
      <c r="C17" s="43"/>
      <c r="D17" s="43"/>
      <c r="E17" s="43"/>
      <c r="F17" s="43"/>
      <c r="G17" s="18"/>
      <c r="I17" s="33">
        <f>SUM(C4:C15)</f>
        <v>308</v>
      </c>
      <c r="J17" t="s">
        <v>25</v>
      </c>
    </row>
    <row r="18" spans="1:10" ht="12.95" customHeight="1" x14ac:dyDescent="0.25">
      <c r="A18" s="42" t="s">
        <v>12</v>
      </c>
      <c r="B18" s="43"/>
      <c r="C18" s="43"/>
      <c r="D18" s="43"/>
      <c r="E18" s="43"/>
      <c r="F18" s="43"/>
      <c r="G18" s="18"/>
      <c r="I18" s="33">
        <f>SUM(F4:F15)</f>
        <v>56</v>
      </c>
      <c r="J18" t="s">
        <v>27</v>
      </c>
    </row>
    <row r="19" spans="1:10" ht="12.95" customHeight="1" x14ac:dyDescent="0.25">
      <c r="A19" s="44" t="s">
        <v>10</v>
      </c>
      <c r="B19" s="45"/>
      <c r="C19" s="45"/>
      <c r="D19" s="45"/>
      <c r="E19" s="45"/>
      <c r="F19" s="45"/>
      <c r="G19" s="18"/>
      <c r="I19" s="33"/>
    </row>
    <row r="20" spans="1:10" ht="12.95" customHeight="1" x14ac:dyDescent="0.25">
      <c r="A20" s="44" t="s">
        <v>13</v>
      </c>
      <c r="B20" s="45"/>
      <c r="C20" s="45"/>
      <c r="D20" s="45"/>
      <c r="E20" s="45"/>
      <c r="F20" s="45"/>
      <c r="G20" s="18"/>
      <c r="I20" s="33">
        <f>SUM(D4:D15)</f>
        <v>252</v>
      </c>
      <c r="J20" t="s">
        <v>26</v>
      </c>
    </row>
    <row r="21" spans="1:10" ht="12.95" customHeight="1" x14ac:dyDescent="0.25">
      <c r="A21" s="44" t="s">
        <v>16</v>
      </c>
      <c r="B21" s="45"/>
      <c r="C21" s="45"/>
      <c r="D21" s="45"/>
      <c r="E21" s="45"/>
      <c r="F21" s="45"/>
      <c r="G21" s="18"/>
    </row>
    <row r="22" spans="1:10" ht="12.95" customHeight="1" x14ac:dyDescent="0.25">
      <c r="A22" s="22" t="s">
        <v>17</v>
      </c>
      <c r="B22" s="23"/>
      <c r="C22" s="23"/>
      <c r="D22" s="23"/>
      <c r="E22" s="23"/>
      <c r="F22" s="23"/>
      <c r="G22" s="18"/>
    </row>
    <row r="23" spans="1:10" ht="12.95" customHeight="1" x14ac:dyDescent="0.25">
      <c r="A23" s="22" t="s">
        <v>18</v>
      </c>
      <c r="B23" s="23"/>
      <c r="C23" s="23"/>
      <c r="D23" s="23"/>
      <c r="E23" s="23"/>
      <c r="F23" s="23"/>
      <c r="G23" s="18"/>
    </row>
    <row r="24" spans="1:10" ht="12.95" customHeight="1" thickBot="1" x14ac:dyDescent="0.3">
      <c r="A24" s="51" t="s">
        <v>14</v>
      </c>
      <c r="B24" s="52"/>
      <c r="C24" s="52"/>
      <c r="D24" s="52"/>
      <c r="E24" s="52"/>
      <c r="F24" s="52"/>
      <c r="G24" s="19"/>
    </row>
    <row r="25" spans="1:10" x14ac:dyDescent="0.25">
      <c r="A25" s="46"/>
      <c r="B25" s="46"/>
      <c r="C25" s="46"/>
      <c r="D25" s="46"/>
      <c r="E25" s="46"/>
      <c r="F25" s="46"/>
      <c r="G25" s="46"/>
    </row>
    <row r="26" spans="1:10" x14ac:dyDescent="0.25">
      <c r="A26" s="47"/>
      <c r="B26" s="47"/>
      <c r="C26" s="47"/>
      <c r="D26" s="47"/>
      <c r="E26" s="47"/>
      <c r="F26" s="47"/>
      <c r="G26" s="47"/>
    </row>
    <row r="27" spans="1:10" x14ac:dyDescent="0.25">
      <c r="A27" s="47"/>
      <c r="B27" s="47"/>
      <c r="C27" s="47"/>
      <c r="D27" s="47"/>
      <c r="E27" s="47"/>
      <c r="F27" s="47"/>
      <c r="G27" s="47"/>
    </row>
    <row r="28" spans="1:10" x14ac:dyDescent="0.25">
      <c r="A28" s="47"/>
      <c r="B28" s="47"/>
      <c r="C28" s="47"/>
      <c r="D28" s="47"/>
      <c r="E28" s="47"/>
      <c r="F28" s="47"/>
      <c r="G28" s="47"/>
    </row>
  </sheetData>
  <mergeCells count="11">
    <mergeCell ref="A1:G2"/>
    <mergeCell ref="D3:E3"/>
    <mergeCell ref="F3:G3"/>
    <mergeCell ref="A18:F18"/>
    <mergeCell ref="A16:G16"/>
    <mergeCell ref="A17:F17"/>
    <mergeCell ref="A20:F20"/>
    <mergeCell ref="A21:F21"/>
    <mergeCell ref="A24:F24"/>
    <mergeCell ref="A25:G28"/>
    <mergeCell ref="A19:F19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8"/>
  <sheetViews>
    <sheetView workbookViewId="0">
      <selection activeCell="I17" sqref="I17:I20"/>
    </sheetView>
  </sheetViews>
  <sheetFormatPr defaultRowHeight="15" x14ac:dyDescent="0.25"/>
  <cols>
    <col min="1" max="1" width="31.28515625" customWidth="1"/>
    <col min="2" max="2" width="12.85546875" customWidth="1"/>
    <col min="3" max="3" width="13.85546875" customWidth="1"/>
    <col min="4" max="4" width="21.28515625" customWidth="1"/>
    <col min="5" max="5" width="10.140625" customWidth="1"/>
    <col min="6" max="6" width="21.7109375" customWidth="1"/>
    <col min="7" max="7" width="10.140625" customWidth="1"/>
  </cols>
  <sheetData>
    <row r="1" spans="1:9" x14ac:dyDescent="0.25">
      <c r="A1" s="34" t="s">
        <v>33</v>
      </c>
      <c r="B1" s="35"/>
      <c r="C1" s="35"/>
      <c r="D1" s="35"/>
      <c r="E1" s="35"/>
      <c r="F1" s="35"/>
      <c r="G1" s="36"/>
    </row>
    <row r="2" spans="1:9" ht="24" customHeight="1" thickBot="1" x14ac:dyDescent="0.3">
      <c r="A2" s="37"/>
      <c r="B2" s="38"/>
      <c r="C2" s="38"/>
      <c r="D2" s="38"/>
      <c r="E2" s="38"/>
      <c r="F2" s="38"/>
      <c r="G2" s="39"/>
    </row>
    <row r="3" spans="1:9" ht="21.95" customHeight="1" thickBot="1" x14ac:dyDescent="0.35">
      <c r="A3" s="1" t="s">
        <v>0</v>
      </c>
      <c r="B3" s="5" t="s">
        <v>8</v>
      </c>
      <c r="C3" s="6" t="s">
        <v>9</v>
      </c>
      <c r="D3" s="40" t="s">
        <v>19</v>
      </c>
      <c r="E3" s="41"/>
      <c r="F3" s="40" t="s">
        <v>20</v>
      </c>
      <c r="G3" s="41"/>
      <c r="H3" s="20"/>
      <c r="I3" s="20"/>
    </row>
    <row r="4" spans="1:9" ht="21.95" customHeight="1" x14ac:dyDescent="0.25">
      <c r="A4" s="17" t="s">
        <v>1</v>
      </c>
      <c r="B4" s="7">
        <v>1</v>
      </c>
      <c r="C4" s="7">
        <v>21</v>
      </c>
      <c r="D4" s="7">
        <f>C4-F4</f>
        <v>21</v>
      </c>
      <c r="E4" s="14">
        <f>D4*100/C4</f>
        <v>100</v>
      </c>
      <c r="F4" s="7">
        <v>0</v>
      </c>
      <c r="G4" s="11">
        <f>F4*100/C4</f>
        <v>0</v>
      </c>
      <c r="H4" s="20"/>
      <c r="I4" s="21"/>
    </row>
    <row r="5" spans="1:9" ht="21.95" customHeight="1" x14ac:dyDescent="0.25">
      <c r="A5" s="2" t="s">
        <v>22</v>
      </c>
      <c r="B5" s="9">
        <v>1</v>
      </c>
      <c r="C5" s="7">
        <v>21</v>
      </c>
      <c r="D5" s="7">
        <f t="shared" ref="D5:D15" si="0">C5-F5</f>
        <v>19</v>
      </c>
      <c r="E5" s="13">
        <f t="shared" ref="E5:E15" si="1">D5*100/C5</f>
        <v>90.476190476190482</v>
      </c>
      <c r="F5" s="7">
        <v>2</v>
      </c>
      <c r="G5" s="16">
        <f t="shared" ref="G5:G15" si="2">F5*100/C5</f>
        <v>9.5238095238095237</v>
      </c>
      <c r="H5" s="20"/>
      <c r="I5" s="21"/>
    </row>
    <row r="6" spans="1:9" ht="21.95" customHeight="1" x14ac:dyDescent="0.25">
      <c r="A6" s="8" t="s">
        <v>21</v>
      </c>
      <c r="B6" s="7">
        <v>2</v>
      </c>
      <c r="C6" s="7">
        <v>42</v>
      </c>
      <c r="D6" s="7">
        <f t="shared" si="0"/>
        <v>42</v>
      </c>
      <c r="E6" s="14">
        <f t="shared" si="1"/>
        <v>100</v>
      </c>
      <c r="F6" s="7">
        <f>0+0</f>
        <v>0</v>
      </c>
      <c r="G6" s="11">
        <f t="shared" si="2"/>
        <v>0</v>
      </c>
      <c r="H6" s="20"/>
      <c r="I6" s="21"/>
    </row>
    <row r="7" spans="1:9" ht="21.95" customHeight="1" x14ac:dyDescent="0.25">
      <c r="A7" s="3" t="s">
        <v>23</v>
      </c>
      <c r="B7" s="9">
        <v>1</v>
      </c>
      <c r="C7" s="7">
        <v>21</v>
      </c>
      <c r="D7" s="7">
        <f t="shared" si="0"/>
        <v>18</v>
      </c>
      <c r="E7" s="14">
        <f t="shared" si="1"/>
        <v>85.714285714285708</v>
      </c>
      <c r="F7" s="7">
        <v>3</v>
      </c>
      <c r="G7" s="11">
        <f t="shared" si="2"/>
        <v>14.285714285714286</v>
      </c>
      <c r="H7" s="20"/>
      <c r="I7" s="21"/>
    </row>
    <row r="8" spans="1:9" ht="21.95" customHeight="1" x14ac:dyDescent="0.25">
      <c r="A8" s="3" t="s">
        <v>2</v>
      </c>
      <c r="B8" s="9">
        <v>1</v>
      </c>
      <c r="C8" s="7">
        <v>21</v>
      </c>
      <c r="D8" s="7">
        <f t="shared" si="0"/>
        <v>19</v>
      </c>
      <c r="E8" s="14">
        <f t="shared" si="1"/>
        <v>90.476190476190482</v>
      </c>
      <c r="F8" s="7">
        <v>2</v>
      </c>
      <c r="G8" s="11">
        <f t="shared" si="2"/>
        <v>9.5238095238095237</v>
      </c>
      <c r="H8" s="20"/>
      <c r="I8" s="21"/>
    </row>
    <row r="9" spans="1:9" ht="21.95" customHeight="1" x14ac:dyDescent="0.25">
      <c r="A9" s="3" t="s">
        <v>24</v>
      </c>
      <c r="B9" s="9">
        <v>1</v>
      </c>
      <c r="C9" s="7">
        <v>21</v>
      </c>
      <c r="D9" s="7">
        <f t="shared" si="0"/>
        <v>19</v>
      </c>
      <c r="E9" s="14">
        <f t="shared" si="1"/>
        <v>90.476190476190482</v>
      </c>
      <c r="F9" s="7">
        <v>2</v>
      </c>
      <c r="G9" s="11">
        <f t="shared" si="2"/>
        <v>9.5238095238095237</v>
      </c>
      <c r="H9" s="20"/>
      <c r="I9" s="21"/>
    </row>
    <row r="10" spans="1:9" ht="21.95" customHeight="1" x14ac:dyDescent="0.25">
      <c r="A10" s="3" t="s">
        <v>3</v>
      </c>
      <c r="B10" s="9">
        <v>1</v>
      </c>
      <c r="C10" s="7">
        <v>21</v>
      </c>
      <c r="D10" s="7">
        <f t="shared" si="0"/>
        <v>19</v>
      </c>
      <c r="E10" s="14">
        <f t="shared" si="1"/>
        <v>90.476190476190482</v>
      </c>
      <c r="F10" s="7">
        <v>2</v>
      </c>
      <c r="G10" s="11">
        <f t="shared" si="2"/>
        <v>9.5238095238095237</v>
      </c>
      <c r="H10" s="20"/>
      <c r="I10" s="21"/>
    </row>
    <row r="11" spans="1:9" ht="21.95" customHeight="1" x14ac:dyDescent="0.25">
      <c r="A11" s="3" t="s">
        <v>7</v>
      </c>
      <c r="B11" s="9">
        <v>1</v>
      </c>
      <c r="C11" s="7">
        <v>21</v>
      </c>
      <c r="D11" s="7">
        <f t="shared" si="0"/>
        <v>21</v>
      </c>
      <c r="E11" s="14">
        <f t="shared" si="1"/>
        <v>100</v>
      </c>
      <c r="F11" s="7">
        <v>0</v>
      </c>
      <c r="G11" s="11">
        <f t="shared" si="2"/>
        <v>0</v>
      </c>
      <c r="H11" s="20"/>
      <c r="I11" s="21"/>
    </row>
    <row r="12" spans="1:9" ht="21.95" customHeight="1" x14ac:dyDescent="0.25">
      <c r="A12" s="3" t="s">
        <v>4</v>
      </c>
      <c r="B12" s="9">
        <v>1</v>
      </c>
      <c r="C12" s="7">
        <v>21</v>
      </c>
      <c r="D12" s="7">
        <f t="shared" si="0"/>
        <v>20</v>
      </c>
      <c r="E12" s="14">
        <f t="shared" si="1"/>
        <v>95.238095238095241</v>
      </c>
      <c r="F12" s="7">
        <v>1</v>
      </c>
      <c r="G12" s="11">
        <f t="shared" si="2"/>
        <v>4.7619047619047619</v>
      </c>
      <c r="H12" s="20"/>
      <c r="I12" s="21"/>
    </row>
    <row r="13" spans="1:9" ht="21.95" customHeight="1" x14ac:dyDescent="0.25">
      <c r="A13" s="3" t="s">
        <v>29</v>
      </c>
      <c r="B13" s="9">
        <v>1</v>
      </c>
      <c r="C13" s="7">
        <v>21</v>
      </c>
      <c r="D13" s="7">
        <f t="shared" si="0"/>
        <v>21</v>
      </c>
      <c r="E13" s="14">
        <f t="shared" si="1"/>
        <v>100</v>
      </c>
      <c r="F13" s="7">
        <v>0</v>
      </c>
      <c r="G13" s="11">
        <f t="shared" si="2"/>
        <v>0</v>
      </c>
      <c r="H13" s="20"/>
      <c r="I13" s="21"/>
    </row>
    <row r="14" spans="1:9" ht="21.95" customHeight="1" x14ac:dyDescent="0.25">
      <c r="A14" s="3" t="s">
        <v>5</v>
      </c>
      <c r="B14" s="9">
        <v>2</v>
      </c>
      <c r="C14" s="7">
        <v>42</v>
      </c>
      <c r="D14" s="7">
        <f t="shared" si="0"/>
        <v>39</v>
      </c>
      <c r="E14" s="14">
        <f t="shared" si="1"/>
        <v>92.857142857142861</v>
      </c>
      <c r="F14" s="7">
        <f>1+2</f>
        <v>3</v>
      </c>
      <c r="G14" s="11">
        <f t="shared" si="2"/>
        <v>7.1428571428571432</v>
      </c>
      <c r="H14" s="20"/>
      <c r="I14" s="21"/>
    </row>
    <row r="15" spans="1:9" ht="21.95" customHeight="1" thickBot="1" x14ac:dyDescent="0.3">
      <c r="A15" s="4" t="s">
        <v>6</v>
      </c>
      <c r="B15" s="10">
        <v>1</v>
      </c>
      <c r="C15" s="7">
        <v>21</v>
      </c>
      <c r="D15" s="7">
        <f t="shared" si="0"/>
        <v>21</v>
      </c>
      <c r="E15" s="15">
        <f t="shared" si="1"/>
        <v>100</v>
      </c>
      <c r="F15" s="7">
        <v>0</v>
      </c>
      <c r="G15" s="12">
        <f t="shared" si="2"/>
        <v>0</v>
      </c>
      <c r="H15" s="20"/>
      <c r="I15" s="21"/>
    </row>
    <row r="16" spans="1:9" ht="18.75" customHeight="1" x14ac:dyDescent="0.3">
      <c r="A16" s="48" t="s">
        <v>15</v>
      </c>
      <c r="B16" s="49"/>
      <c r="C16" s="49"/>
      <c r="D16" s="49"/>
      <c r="E16" s="49"/>
      <c r="F16" s="49"/>
      <c r="G16" s="50"/>
    </row>
    <row r="17" spans="1:10" ht="12.95" customHeight="1" x14ac:dyDescent="0.25">
      <c r="A17" s="42" t="s">
        <v>11</v>
      </c>
      <c r="B17" s="43"/>
      <c r="C17" s="43"/>
      <c r="D17" s="43"/>
      <c r="E17" s="43"/>
      <c r="F17" s="43"/>
      <c r="G17" s="18"/>
      <c r="I17" s="33">
        <f>SUM(C4:C15)</f>
        <v>294</v>
      </c>
      <c r="J17" t="s">
        <v>25</v>
      </c>
    </row>
    <row r="18" spans="1:10" ht="12.95" customHeight="1" x14ac:dyDescent="0.25">
      <c r="A18" s="42" t="s">
        <v>12</v>
      </c>
      <c r="B18" s="43"/>
      <c r="C18" s="43"/>
      <c r="D18" s="43"/>
      <c r="E18" s="43"/>
      <c r="F18" s="43"/>
      <c r="G18" s="18"/>
      <c r="I18" s="33">
        <f>SUM(F4:F15)</f>
        <v>15</v>
      </c>
      <c r="J18" t="s">
        <v>27</v>
      </c>
    </row>
    <row r="19" spans="1:10" ht="12.95" customHeight="1" x14ac:dyDescent="0.25">
      <c r="A19" s="44" t="s">
        <v>10</v>
      </c>
      <c r="B19" s="45"/>
      <c r="C19" s="45"/>
      <c r="D19" s="45"/>
      <c r="E19" s="45"/>
      <c r="F19" s="45"/>
      <c r="G19" s="18"/>
      <c r="I19" s="33"/>
    </row>
    <row r="20" spans="1:10" ht="12.95" customHeight="1" x14ac:dyDescent="0.25">
      <c r="A20" s="44" t="s">
        <v>13</v>
      </c>
      <c r="B20" s="45"/>
      <c r="C20" s="45"/>
      <c r="D20" s="45"/>
      <c r="E20" s="45"/>
      <c r="F20" s="45"/>
      <c r="G20" s="18"/>
      <c r="I20" s="33">
        <f>SUM(D4:D15)</f>
        <v>279</v>
      </c>
      <c r="J20" t="s">
        <v>26</v>
      </c>
    </row>
    <row r="21" spans="1:10" ht="12.95" customHeight="1" x14ac:dyDescent="0.25">
      <c r="A21" s="44" t="s">
        <v>16</v>
      </c>
      <c r="B21" s="45"/>
      <c r="C21" s="45"/>
      <c r="D21" s="45"/>
      <c r="E21" s="45"/>
      <c r="F21" s="45"/>
      <c r="G21" s="18"/>
    </row>
    <row r="22" spans="1:10" ht="12.95" customHeight="1" x14ac:dyDescent="0.25">
      <c r="A22" s="22" t="s">
        <v>17</v>
      </c>
      <c r="B22" s="23"/>
      <c r="C22" s="23"/>
      <c r="D22" s="23"/>
      <c r="E22" s="23"/>
      <c r="F22" s="23"/>
      <c r="G22" s="18"/>
    </row>
    <row r="23" spans="1:10" ht="12.95" customHeight="1" x14ac:dyDescent="0.25">
      <c r="A23" s="22" t="s">
        <v>18</v>
      </c>
      <c r="B23" s="23"/>
      <c r="C23" s="23"/>
      <c r="D23" s="23"/>
      <c r="E23" s="23"/>
      <c r="F23" s="23"/>
      <c r="G23" s="18"/>
    </row>
    <row r="24" spans="1:10" ht="12.95" customHeight="1" thickBot="1" x14ac:dyDescent="0.3">
      <c r="A24" s="51" t="s">
        <v>14</v>
      </c>
      <c r="B24" s="52"/>
      <c r="C24" s="52"/>
      <c r="D24" s="52"/>
      <c r="E24" s="52"/>
      <c r="F24" s="52"/>
      <c r="G24" s="19"/>
    </row>
    <row r="25" spans="1:10" x14ac:dyDescent="0.25">
      <c r="A25" s="46"/>
      <c r="B25" s="46"/>
      <c r="C25" s="46"/>
      <c r="D25" s="46"/>
      <c r="E25" s="46"/>
      <c r="F25" s="46"/>
      <c r="G25" s="46"/>
    </row>
    <row r="26" spans="1:10" x14ac:dyDescent="0.25">
      <c r="A26" s="47"/>
      <c r="B26" s="47"/>
      <c r="C26" s="47"/>
      <c r="D26" s="47"/>
      <c r="E26" s="47"/>
      <c r="F26" s="47"/>
      <c r="G26" s="47"/>
    </row>
    <row r="27" spans="1:10" x14ac:dyDescent="0.25">
      <c r="A27" s="47"/>
      <c r="B27" s="47"/>
      <c r="C27" s="47"/>
      <c r="D27" s="47"/>
      <c r="E27" s="47"/>
      <c r="F27" s="47"/>
      <c r="G27" s="47"/>
    </row>
    <row r="28" spans="1:10" x14ac:dyDescent="0.25">
      <c r="A28" s="47"/>
      <c r="B28" s="47"/>
      <c r="C28" s="47"/>
      <c r="D28" s="47"/>
      <c r="E28" s="47"/>
      <c r="F28" s="47"/>
      <c r="G28" s="47"/>
    </row>
  </sheetData>
  <mergeCells count="11">
    <mergeCell ref="A1:G2"/>
    <mergeCell ref="D3:E3"/>
    <mergeCell ref="F3:G3"/>
    <mergeCell ref="A18:F18"/>
    <mergeCell ref="A16:G16"/>
    <mergeCell ref="A17:F17"/>
    <mergeCell ref="A20:F20"/>
    <mergeCell ref="A21:F21"/>
    <mergeCell ref="A24:F24"/>
    <mergeCell ref="A25:G28"/>
    <mergeCell ref="A19:F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8"/>
  <sheetViews>
    <sheetView workbookViewId="0">
      <selection activeCell="I17" sqref="I17:I20"/>
    </sheetView>
  </sheetViews>
  <sheetFormatPr defaultRowHeight="15" x14ac:dyDescent="0.25"/>
  <cols>
    <col min="1" max="1" width="31.28515625" customWidth="1"/>
    <col min="2" max="2" width="12.85546875" customWidth="1"/>
    <col min="3" max="3" width="13.85546875" customWidth="1"/>
    <col min="4" max="4" width="21.28515625" customWidth="1"/>
    <col min="5" max="5" width="10.140625" customWidth="1"/>
    <col min="6" max="6" width="21.7109375" customWidth="1"/>
    <col min="7" max="7" width="10.140625" customWidth="1"/>
  </cols>
  <sheetData>
    <row r="1" spans="1:9" x14ac:dyDescent="0.25">
      <c r="A1" s="34" t="s">
        <v>34</v>
      </c>
      <c r="B1" s="35"/>
      <c r="C1" s="35"/>
      <c r="D1" s="35"/>
      <c r="E1" s="35"/>
      <c r="F1" s="35"/>
      <c r="G1" s="36"/>
    </row>
    <row r="2" spans="1:9" ht="24" customHeight="1" thickBot="1" x14ac:dyDescent="0.3">
      <c r="A2" s="37"/>
      <c r="B2" s="38"/>
      <c r="C2" s="38"/>
      <c r="D2" s="38"/>
      <c r="E2" s="38"/>
      <c r="F2" s="38"/>
      <c r="G2" s="39"/>
    </row>
    <row r="3" spans="1:9" ht="21.95" customHeight="1" thickBot="1" x14ac:dyDescent="0.35">
      <c r="A3" s="1" t="s">
        <v>0</v>
      </c>
      <c r="B3" s="5" t="s">
        <v>8</v>
      </c>
      <c r="C3" s="6" t="s">
        <v>9</v>
      </c>
      <c r="D3" s="40" t="s">
        <v>19</v>
      </c>
      <c r="E3" s="41"/>
      <c r="F3" s="40" t="s">
        <v>20</v>
      </c>
      <c r="G3" s="41"/>
      <c r="H3" s="20"/>
      <c r="I3" s="20"/>
    </row>
    <row r="4" spans="1:9" ht="21.95" customHeight="1" x14ac:dyDescent="0.25">
      <c r="A4" s="17" t="s">
        <v>1</v>
      </c>
      <c r="B4" s="7">
        <v>1</v>
      </c>
      <c r="C4" s="7">
        <v>20</v>
      </c>
      <c r="D4" s="7">
        <f>C4-F4</f>
        <v>20</v>
      </c>
      <c r="E4" s="14">
        <f>D4*100/C4</f>
        <v>100</v>
      </c>
      <c r="F4" s="7">
        <v>0</v>
      </c>
      <c r="G4" s="11">
        <f>F4*100/C4</f>
        <v>0</v>
      </c>
      <c r="H4" s="20"/>
      <c r="I4" s="21"/>
    </row>
    <row r="5" spans="1:9" ht="21.95" customHeight="1" x14ac:dyDescent="0.25">
      <c r="A5" s="2" t="s">
        <v>22</v>
      </c>
      <c r="B5" s="9">
        <v>1</v>
      </c>
      <c r="C5" s="7">
        <v>20</v>
      </c>
      <c r="D5" s="7">
        <f t="shared" ref="D5:D15" si="0">C5-F5</f>
        <v>18</v>
      </c>
      <c r="E5" s="13">
        <f t="shared" ref="E5:E15" si="1">D5*100/C5</f>
        <v>90</v>
      </c>
      <c r="F5" s="7">
        <v>2</v>
      </c>
      <c r="G5" s="16">
        <f t="shared" ref="G5:G15" si="2">F5*100/C5</f>
        <v>10</v>
      </c>
      <c r="H5" s="20"/>
      <c r="I5" s="21"/>
    </row>
    <row r="6" spans="1:9" ht="21.95" customHeight="1" x14ac:dyDescent="0.25">
      <c r="A6" s="8" t="s">
        <v>21</v>
      </c>
      <c r="B6" s="7">
        <v>2</v>
      </c>
      <c r="C6" s="7">
        <v>40</v>
      </c>
      <c r="D6" s="7">
        <f t="shared" si="0"/>
        <v>40</v>
      </c>
      <c r="E6" s="14">
        <f t="shared" si="1"/>
        <v>100</v>
      </c>
      <c r="F6" s="7">
        <f>0+0</f>
        <v>0</v>
      </c>
      <c r="G6" s="11">
        <f t="shared" si="2"/>
        <v>0</v>
      </c>
      <c r="H6" s="20"/>
      <c r="I6" s="21"/>
    </row>
    <row r="7" spans="1:9" ht="21.95" customHeight="1" x14ac:dyDescent="0.25">
      <c r="A7" s="3" t="s">
        <v>23</v>
      </c>
      <c r="B7" s="9">
        <v>1</v>
      </c>
      <c r="C7" s="7">
        <v>20</v>
      </c>
      <c r="D7" s="7">
        <f t="shared" si="0"/>
        <v>18</v>
      </c>
      <c r="E7" s="14">
        <f t="shared" si="1"/>
        <v>90</v>
      </c>
      <c r="F7" s="7">
        <v>2</v>
      </c>
      <c r="G7" s="11">
        <f t="shared" si="2"/>
        <v>10</v>
      </c>
      <c r="H7" s="20"/>
      <c r="I7" s="21"/>
    </row>
    <row r="8" spans="1:9" ht="21.95" customHeight="1" x14ac:dyDescent="0.25">
      <c r="A8" s="3" t="s">
        <v>2</v>
      </c>
      <c r="B8" s="9">
        <v>1</v>
      </c>
      <c r="C8" s="7">
        <v>20</v>
      </c>
      <c r="D8" s="7">
        <f t="shared" si="0"/>
        <v>17</v>
      </c>
      <c r="E8" s="14">
        <f t="shared" si="1"/>
        <v>85</v>
      </c>
      <c r="F8" s="7">
        <v>3</v>
      </c>
      <c r="G8" s="11">
        <f t="shared" si="2"/>
        <v>15</v>
      </c>
      <c r="H8" s="20"/>
      <c r="I8" s="21"/>
    </row>
    <row r="9" spans="1:9" ht="21.95" customHeight="1" x14ac:dyDescent="0.25">
      <c r="A9" s="3" t="s">
        <v>24</v>
      </c>
      <c r="B9" s="9">
        <v>1</v>
      </c>
      <c r="C9" s="7">
        <v>20</v>
      </c>
      <c r="D9" s="7">
        <f t="shared" si="0"/>
        <v>17</v>
      </c>
      <c r="E9" s="14">
        <f t="shared" si="1"/>
        <v>85</v>
      </c>
      <c r="F9" s="7">
        <v>3</v>
      </c>
      <c r="G9" s="11">
        <f t="shared" si="2"/>
        <v>15</v>
      </c>
      <c r="H9" s="20"/>
      <c r="I9" s="21"/>
    </row>
    <row r="10" spans="1:9" ht="21.95" customHeight="1" x14ac:dyDescent="0.25">
      <c r="A10" s="3" t="s">
        <v>3</v>
      </c>
      <c r="B10" s="9">
        <v>1</v>
      </c>
      <c r="C10" s="7">
        <v>20</v>
      </c>
      <c r="D10" s="7">
        <f t="shared" si="0"/>
        <v>18</v>
      </c>
      <c r="E10" s="14">
        <f t="shared" si="1"/>
        <v>90</v>
      </c>
      <c r="F10" s="7">
        <v>2</v>
      </c>
      <c r="G10" s="11">
        <f t="shared" si="2"/>
        <v>10</v>
      </c>
      <c r="H10" s="20"/>
      <c r="I10" s="21"/>
    </row>
    <row r="11" spans="1:9" ht="21.95" customHeight="1" x14ac:dyDescent="0.25">
      <c r="A11" s="3" t="s">
        <v>7</v>
      </c>
      <c r="B11" s="9">
        <v>1</v>
      </c>
      <c r="C11" s="7">
        <v>20</v>
      </c>
      <c r="D11" s="7">
        <f t="shared" si="0"/>
        <v>20</v>
      </c>
      <c r="E11" s="14">
        <f t="shared" si="1"/>
        <v>100</v>
      </c>
      <c r="F11" s="7">
        <v>0</v>
      </c>
      <c r="G11" s="11">
        <f t="shared" si="2"/>
        <v>0</v>
      </c>
      <c r="H11" s="20"/>
      <c r="I11" s="21"/>
    </row>
    <row r="12" spans="1:9" ht="21.95" customHeight="1" x14ac:dyDescent="0.25">
      <c r="A12" s="3" t="s">
        <v>4</v>
      </c>
      <c r="B12" s="9">
        <v>1</v>
      </c>
      <c r="C12" s="7">
        <v>20</v>
      </c>
      <c r="D12" s="7">
        <f t="shared" si="0"/>
        <v>20</v>
      </c>
      <c r="E12" s="14">
        <f t="shared" si="1"/>
        <v>100</v>
      </c>
      <c r="F12" s="7">
        <v>0</v>
      </c>
      <c r="G12" s="11">
        <f t="shared" si="2"/>
        <v>0</v>
      </c>
      <c r="H12" s="20"/>
      <c r="I12" s="21"/>
    </row>
    <row r="13" spans="1:9" ht="21.95" customHeight="1" x14ac:dyDescent="0.25">
      <c r="A13" s="3" t="s">
        <v>29</v>
      </c>
      <c r="B13" s="9">
        <v>1</v>
      </c>
      <c r="C13" s="7">
        <v>20</v>
      </c>
      <c r="D13" s="7">
        <f t="shared" si="0"/>
        <v>19</v>
      </c>
      <c r="E13" s="14">
        <f t="shared" si="1"/>
        <v>95</v>
      </c>
      <c r="F13" s="7">
        <v>1</v>
      </c>
      <c r="G13" s="11">
        <f t="shared" si="2"/>
        <v>5</v>
      </c>
      <c r="H13" s="20"/>
      <c r="I13" s="21"/>
    </row>
    <row r="14" spans="1:9" ht="21.95" customHeight="1" x14ac:dyDescent="0.25">
      <c r="A14" s="3" t="s">
        <v>5</v>
      </c>
      <c r="B14" s="9">
        <v>2</v>
      </c>
      <c r="C14" s="7">
        <v>40</v>
      </c>
      <c r="D14" s="7">
        <f t="shared" si="0"/>
        <v>39</v>
      </c>
      <c r="E14" s="14">
        <f t="shared" si="1"/>
        <v>97.5</v>
      </c>
      <c r="F14" s="7">
        <f>1+0</f>
        <v>1</v>
      </c>
      <c r="G14" s="11">
        <f t="shared" si="2"/>
        <v>2.5</v>
      </c>
      <c r="H14" s="20"/>
      <c r="I14" s="21"/>
    </row>
    <row r="15" spans="1:9" ht="21.95" customHeight="1" thickBot="1" x14ac:dyDescent="0.3">
      <c r="A15" s="4" t="s">
        <v>6</v>
      </c>
      <c r="B15" s="10">
        <v>1</v>
      </c>
      <c r="C15" s="7">
        <v>20</v>
      </c>
      <c r="D15" s="7">
        <f t="shared" si="0"/>
        <v>20</v>
      </c>
      <c r="E15" s="15">
        <f t="shared" si="1"/>
        <v>100</v>
      </c>
      <c r="F15" s="7">
        <v>0</v>
      </c>
      <c r="G15" s="12">
        <f t="shared" si="2"/>
        <v>0</v>
      </c>
      <c r="H15" s="20"/>
      <c r="I15" s="21"/>
    </row>
    <row r="16" spans="1:9" ht="18.75" customHeight="1" x14ac:dyDescent="0.3">
      <c r="A16" s="48" t="s">
        <v>15</v>
      </c>
      <c r="B16" s="49"/>
      <c r="C16" s="49"/>
      <c r="D16" s="49"/>
      <c r="E16" s="49"/>
      <c r="F16" s="49"/>
      <c r="G16" s="50"/>
    </row>
    <row r="17" spans="1:10" ht="12.95" customHeight="1" x14ac:dyDescent="0.25">
      <c r="A17" s="42" t="s">
        <v>11</v>
      </c>
      <c r="B17" s="43"/>
      <c r="C17" s="43"/>
      <c r="D17" s="43"/>
      <c r="E17" s="43"/>
      <c r="F17" s="43"/>
      <c r="G17" s="18"/>
      <c r="I17" s="33">
        <f>SUM(C4:C15)</f>
        <v>280</v>
      </c>
      <c r="J17" t="s">
        <v>25</v>
      </c>
    </row>
    <row r="18" spans="1:10" ht="12.95" customHeight="1" x14ac:dyDescent="0.25">
      <c r="A18" s="42" t="s">
        <v>12</v>
      </c>
      <c r="B18" s="43"/>
      <c r="C18" s="43"/>
      <c r="D18" s="43"/>
      <c r="E18" s="43"/>
      <c r="F18" s="43"/>
      <c r="G18" s="18"/>
      <c r="I18" s="33">
        <f>SUM(F4:F15)</f>
        <v>14</v>
      </c>
      <c r="J18" t="s">
        <v>27</v>
      </c>
    </row>
    <row r="19" spans="1:10" ht="12.95" customHeight="1" x14ac:dyDescent="0.25">
      <c r="A19" s="44" t="s">
        <v>10</v>
      </c>
      <c r="B19" s="45"/>
      <c r="C19" s="45"/>
      <c r="D19" s="45"/>
      <c r="E19" s="45"/>
      <c r="F19" s="45"/>
      <c r="G19" s="18"/>
      <c r="I19" s="33"/>
    </row>
    <row r="20" spans="1:10" ht="12.95" customHeight="1" x14ac:dyDescent="0.25">
      <c r="A20" s="44" t="s">
        <v>13</v>
      </c>
      <c r="B20" s="45"/>
      <c r="C20" s="45"/>
      <c r="D20" s="45"/>
      <c r="E20" s="45"/>
      <c r="F20" s="45"/>
      <c r="G20" s="18"/>
      <c r="I20" s="33">
        <f>SUM(D4:D15)</f>
        <v>266</v>
      </c>
      <c r="J20" t="s">
        <v>26</v>
      </c>
    </row>
    <row r="21" spans="1:10" ht="12.95" customHeight="1" x14ac:dyDescent="0.25">
      <c r="A21" s="44" t="s">
        <v>16</v>
      </c>
      <c r="B21" s="45"/>
      <c r="C21" s="45"/>
      <c r="D21" s="45"/>
      <c r="E21" s="45"/>
      <c r="F21" s="45"/>
      <c r="G21" s="18"/>
    </row>
    <row r="22" spans="1:10" ht="12.95" customHeight="1" x14ac:dyDescent="0.25">
      <c r="A22" s="22" t="s">
        <v>17</v>
      </c>
      <c r="B22" s="23"/>
      <c r="C22" s="23"/>
      <c r="D22" s="23"/>
      <c r="E22" s="23"/>
      <c r="F22" s="23"/>
      <c r="G22" s="18"/>
    </row>
    <row r="23" spans="1:10" ht="12.95" customHeight="1" x14ac:dyDescent="0.25">
      <c r="A23" s="22" t="s">
        <v>18</v>
      </c>
      <c r="B23" s="23"/>
      <c r="C23" s="23"/>
      <c r="D23" s="23"/>
      <c r="E23" s="23"/>
      <c r="F23" s="23"/>
      <c r="G23" s="18"/>
    </row>
    <row r="24" spans="1:10" ht="12.95" customHeight="1" thickBot="1" x14ac:dyDescent="0.3">
      <c r="A24" s="51" t="s">
        <v>14</v>
      </c>
      <c r="B24" s="52"/>
      <c r="C24" s="52"/>
      <c r="D24" s="52"/>
      <c r="E24" s="52"/>
      <c r="F24" s="52"/>
      <c r="G24" s="19"/>
    </row>
    <row r="25" spans="1:10" x14ac:dyDescent="0.25">
      <c r="A25" s="46"/>
      <c r="B25" s="46"/>
      <c r="C25" s="46"/>
      <c r="D25" s="46"/>
      <c r="E25" s="46"/>
      <c r="F25" s="46"/>
      <c r="G25" s="46"/>
    </row>
    <row r="26" spans="1:10" x14ac:dyDescent="0.25">
      <c r="A26" s="47"/>
      <c r="B26" s="47"/>
      <c r="C26" s="47"/>
      <c r="D26" s="47"/>
      <c r="E26" s="47"/>
      <c r="F26" s="47"/>
      <c r="G26" s="47"/>
    </row>
    <row r="27" spans="1:10" x14ac:dyDescent="0.25">
      <c r="A27" s="47"/>
      <c r="B27" s="47"/>
      <c r="C27" s="47"/>
      <c r="D27" s="47"/>
      <c r="E27" s="47"/>
      <c r="F27" s="47"/>
      <c r="G27" s="47"/>
    </row>
    <row r="28" spans="1:10" x14ac:dyDescent="0.25">
      <c r="A28" s="47"/>
      <c r="B28" s="47"/>
      <c r="C28" s="47"/>
      <c r="D28" s="47"/>
      <c r="E28" s="47"/>
      <c r="F28" s="47"/>
      <c r="G28" s="47"/>
    </row>
  </sheetData>
  <mergeCells count="11">
    <mergeCell ref="A1:G2"/>
    <mergeCell ref="D3:E3"/>
    <mergeCell ref="F3:G3"/>
    <mergeCell ref="A18:F18"/>
    <mergeCell ref="A16:G16"/>
    <mergeCell ref="A17:F17"/>
    <mergeCell ref="A20:F20"/>
    <mergeCell ref="A21:F21"/>
    <mergeCell ref="A24:F24"/>
    <mergeCell ref="A25:G28"/>
    <mergeCell ref="A19:F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0"/>
  <sheetViews>
    <sheetView workbookViewId="0">
      <selection activeCell="I19" sqref="I19"/>
    </sheetView>
  </sheetViews>
  <sheetFormatPr defaultRowHeight="15" x14ac:dyDescent="0.25"/>
  <cols>
    <col min="1" max="1" width="31.28515625" customWidth="1"/>
    <col min="2" max="2" width="12.85546875" customWidth="1"/>
    <col min="3" max="3" width="13.85546875" customWidth="1"/>
    <col min="4" max="4" width="21.28515625" customWidth="1"/>
    <col min="5" max="5" width="10.140625" customWidth="1"/>
    <col min="6" max="6" width="21.7109375" customWidth="1"/>
    <col min="7" max="7" width="10.140625" customWidth="1"/>
  </cols>
  <sheetData>
    <row r="1" spans="1:9" x14ac:dyDescent="0.25">
      <c r="A1" s="34" t="s">
        <v>35</v>
      </c>
      <c r="B1" s="35"/>
      <c r="C1" s="35"/>
      <c r="D1" s="35"/>
      <c r="E1" s="35"/>
      <c r="F1" s="35"/>
      <c r="G1" s="36"/>
    </row>
    <row r="2" spans="1:9" ht="24" customHeight="1" thickBot="1" x14ac:dyDescent="0.3">
      <c r="A2" s="37"/>
      <c r="B2" s="38"/>
      <c r="C2" s="38"/>
      <c r="D2" s="38"/>
      <c r="E2" s="38"/>
      <c r="F2" s="38"/>
      <c r="G2" s="39"/>
    </row>
    <row r="3" spans="1:9" ht="21.95" customHeight="1" thickBot="1" x14ac:dyDescent="0.35">
      <c r="A3" s="1" t="s">
        <v>0</v>
      </c>
      <c r="B3" s="5" t="s">
        <v>8</v>
      </c>
      <c r="C3" s="6" t="s">
        <v>9</v>
      </c>
      <c r="D3" s="40" t="s">
        <v>19</v>
      </c>
      <c r="E3" s="41"/>
      <c r="F3" s="40" t="s">
        <v>20</v>
      </c>
      <c r="G3" s="41"/>
      <c r="H3" s="20"/>
      <c r="I3" s="20"/>
    </row>
    <row r="4" spans="1:9" ht="21.95" customHeight="1" x14ac:dyDescent="0.25">
      <c r="A4" s="17" t="s">
        <v>1</v>
      </c>
      <c r="B4" s="7">
        <v>1</v>
      </c>
      <c r="C4" s="7">
        <v>20</v>
      </c>
      <c r="D4" s="7">
        <f>C4-F4</f>
        <v>20</v>
      </c>
      <c r="E4" s="14">
        <f>D4*100/C4</f>
        <v>100</v>
      </c>
      <c r="F4" s="7">
        <v>0</v>
      </c>
      <c r="G4" s="11">
        <f>F4*100/C4</f>
        <v>0</v>
      </c>
      <c r="H4" s="20"/>
      <c r="I4" s="21"/>
    </row>
    <row r="5" spans="1:9" ht="21.95" customHeight="1" x14ac:dyDescent="0.25">
      <c r="A5" s="2" t="s">
        <v>22</v>
      </c>
      <c r="B5" s="9">
        <v>1</v>
      </c>
      <c r="C5" s="7">
        <v>20</v>
      </c>
      <c r="D5" s="7">
        <f t="shared" ref="D5:D17" si="0">C5-F5</f>
        <v>18</v>
      </c>
      <c r="E5" s="13">
        <f t="shared" ref="E5:E17" si="1">D5*100/C5</f>
        <v>90</v>
      </c>
      <c r="F5" s="7">
        <v>2</v>
      </c>
      <c r="G5" s="16">
        <f t="shared" ref="G5:G17" si="2">F5*100/C5</f>
        <v>10</v>
      </c>
      <c r="H5" s="20"/>
      <c r="I5" s="21"/>
    </row>
    <row r="6" spans="1:9" ht="21.95" customHeight="1" x14ac:dyDescent="0.25">
      <c r="A6" s="8" t="s">
        <v>21</v>
      </c>
      <c r="B6" s="7">
        <v>2</v>
      </c>
      <c r="C6" s="7">
        <v>40</v>
      </c>
      <c r="D6" s="7">
        <f t="shared" si="0"/>
        <v>39</v>
      </c>
      <c r="E6" s="14">
        <f t="shared" si="1"/>
        <v>97.5</v>
      </c>
      <c r="F6" s="7">
        <f>0+1</f>
        <v>1</v>
      </c>
      <c r="G6" s="11">
        <f t="shared" si="2"/>
        <v>2.5</v>
      </c>
      <c r="H6" s="20"/>
      <c r="I6" s="21"/>
    </row>
    <row r="7" spans="1:9" ht="21.95" customHeight="1" x14ac:dyDescent="0.25">
      <c r="A7" s="3" t="s">
        <v>23</v>
      </c>
      <c r="B7" s="9">
        <v>1</v>
      </c>
      <c r="C7" s="7">
        <v>20</v>
      </c>
      <c r="D7" s="7">
        <f t="shared" si="0"/>
        <v>20</v>
      </c>
      <c r="E7" s="14">
        <f t="shared" si="1"/>
        <v>100</v>
      </c>
      <c r="F7" s="7">
        <v>0</v>
      </c>
      <c r="G7" s="11">
        <f t="shared" si="2"/>
        <v>0</v>
      </c>
      <c r="H7" s="20"/>
      <c r="I7" s="21"/>
    </row>
    <row r="8" spans="1:9" ht="21.95" customHeight="1" x14ac:dyDescent="0.25">
      <c r="A8" s="3" t="s">
        <v>2</v>
      </c>
      <c r="B8" s="9">
        <v>1</v>
      </c>
      <c r="C8" s="7">
        <v>20</v>
      </c>
      <c r="D8" s="7">
        <f t="shared" si="0"/>
        <v>20</v>
      </c>
      <c r="E8" s="14">
        <f t="shared" si="1"/>
        <v>100</v>
      </c>
      <c r="F8" s="7">
        <v>0</v>
      </c>
      <c r="G8" s="11">
        <f t="shared" si="2"/>
        <v>0</v>
      </c>
      <c r="H8" s="20"/>
      <c r="I8" s="21"/>
    </row>
    <row r="9" spans="1:9" ht="21.95" customHeight="1" x14ac:dyDescent="0.25">
      <c r="A9" s="3" t="s">
        <v>24</v>
      </c>
      <c r="B9" s="9">
        <v>1</v>
      </c>
      <c r="C9" s="7">
        <v>20</v>
      </c>
      <c r="D9" s="7">
        <f t="shared" si="0"/>
        <v>18</v>
      </c>
      <c r="E9" s="14">
        <f t="shared" si="1"/>
        <v>90</v>
      </c>
      <c r="F9" s="7">
        <v>2</v>
      </c>
      <c r="G9" s="11">
        <f t="shared" si="2"/>
        <v>10</v>
      </c>
      <c r="H9" s="20"/>
      <c r="I9" s="21"/>
    </row>
    <row r="10" spans="1:9" ht="21.95" customHeight="1" x14ac:dyDescent="0.25">
      <c r="A10" s="3" t="s">
        <v>3</v>
      </c>
      <c r="B10" s="9">
        <v>1</v>
      </c>
      <c r="C10" s="7">
        <v>20</v>
      </c>
      <c r="D10" s="7">
        <f t="shared" si="0"/>
        <v>19</v>
      </c>
      <c r="E10" s="14">
        <f t="shared" si="1"/>
        <v>95</v>
      </c>
      <c r="F10" s="7">
        <v>1</v>
      </c>
      <c r="G10" s="11">
        <f t="shared" si="2"/>
        <v>5</v>
      </c>
      <c r="H10" s="20"/>
      <c r="I10" s="21"/>
    </row>
    <row r="11" spans="1:9" ht="21.95" customHeight="1" x14ac:dyDescent="0.25">
      <c r="A11" s="3" t="s">
        <v>7</v>
      </c>
      <c r="B11" s="9">
        <v>1</v>
      </c>
      <c r="C11" s="7">
        <v>20</v>
      </c>
      <c r="D11" s="7">
        <f t="shared" si="0"/>
        <v>19</v>
      </c>
      <c r="E11" s="14">
        <f t="shared" si="1"/>
        <v>95</v>
      </c>
      <c r="F11" s="7">
        <v>1</v>
      </c>
      <c r="G11" s="11">
        <f t="shared" si="2"/>
        <v>5</v>
      </c>
      <c r="H11" s="20"/>
      <c r="I11" s="21"/>
    </row>
    <row r="12" spans="1:9" ht="21.95" customHeight="1" x14ac:dyDescent="0.25">
      <c r="A12" s="3" t="s">
        <v>4</v>
      </c>
      <c r="B12" s="9">
        <v>1</v>
      </c>
      <c r="C12" s="7">
        <v>20</v>
      </c>
      <c r="D12" s="7">
        <f t="shared" si="0"/>
        <v>19</v>
      </c>
      <c r="E12" s="14">
        <f t="shared" si="1"/>
        <v>95</v>
      </c>
      <c r="F12" s="7">
        <v>1</v>
      </c>
      <c r="G12" s="11">
        <f t="shared" si="2"/>
        <v>5</v>
      </c>
      <c r="H12" s="20"/>
      <c r="I12" s="21"/>
    </row>
    <row r="13" spans="1:9" ht="21.95" customHeight="1" x14ac:dyDescent="0.25">
      <c r="A13" s="3" t="s">
        <v>29</v>
      </c>
      <c r="B13" s="9">
        <v>1</v>
      </c>
      <c r="C13" s="7">
        <v>20</v>
      </c>
      <c r="D13" s="7">
        <f t="shared" si="0"/>
        <v>18.5</v>
      </c>
      <c r="E13" s="14">
        <f t="shared" si="1"/>
        <v>92.5</v>
      </c>
      <c r="F13" s="7">
        <v>1.5</v>
      </c>
      <c r="G13" s="11">
        <f t="shared" si="2"/>
        <v>7.5</v>
      </c>
      <c r="H13" s="20"/>
      <c r="I13" s="21"/>
    </row>
    <row r="14" spans="1:9" ht="21.95" customHeight="1" x14ac:dyDescent="0.25">
      <c r="A14" s="3" t="s">
        <v>5</v>
      </c>
      <c r="B14" s="9">
        <v>2</v>
      </c>
      <c r="C14" s="7">
        <v>40</v>
      </c>
      <c r="D14" s="7">
        <f t="shared" si="0"/>
        <v>36</v>
      </c>
      <c r="E14" s="14">
        <f t="shared" si="1"/>
        <v>90</v>
      </c>
      <c r="F14" s="7">
        <f>0+4</f>
        <v>4</v>
      </c>
      <c r="G14" s="11">
        <f t="shared" si="2"/>
        <v>10</v>
      </c>
      <c r="H14" s="20"/>
      <c r="I14" s="21"/>
    </row>
    <row r="15" spans="1:9" ht="21.95" customHeight="1" x14ac:dyDescent="0.25">
      <c r="A15" s="3" t="s">
        <v>42</v>
      </c>
      <c r="B15" s="28">
        <v>1</v>
      </c>
      <c r="C15" s="7">
        <v>10</v>
      </c>
      <c r="D15" s="7">
        <v>11</v>
      </c>
      <c r="E15" s="14">
        <f t="shared" si="1"/>
        <v>110</v>
      </c>
      <c r="F15" s="7">
        <v>0</v>
      </c>
      <c r="G15" s="11">
        <f t="shared" si="2"/>
        <v>0</v>
      </c>
      <c r="H15" s="20"/>
      <c r="I15" s="21"/>
    </row>
    <row r="16" spans="1:9" ht="21.95" customHeight="1" x14ac:dyDescent="0.25">
      <c r="A16" s="31" t="s">
        <v>6</v>
      </c>
      <c r="B16" s="9">
        <v>1</v>
      </c>
      <c r="C16" s="9">
        <v>10</v>
      </c>
      <c r="D16" s="9">
        <v>11</v>
      </c>
      <c r="E16" s="13">
        <f t="shared" ref="E16" si="3">D16*100/C16</f>
        <v>110</v>
      </c>
      <c r="F16" s="9">
        <v>0</v>
      </c>
      <c r="G16" s="32">
        <f t="shared" ref="G16" si="4">F16*100/C16</f>
        <v>0</v>
      </c>
      <c r="H16" s="20"/>
      <c r="I16" s="21"/>
    </row>
    <row r="17" spans="1:10" ht="21.95" customHeight="1" thickBot="1" x14ac:dyDescent="0.3">
      <c r="A17" s="30" t="s">
        <v>43</v>
      </c>
      <c r="B17" s="29">
        <v>1</v>
      </c>
      <c r="C17" s="29">
        <v>20</v>
      </c>
      <c r="D17" s="29">
        <f t="shared" si="0"/>
        <v>20</v>
      </c>
      <c r="E17" s="15">
        <f t="shared" si="1"/>
        <v>100</v>
      </c>
      <c r="F17" s="29">
        <v>0</v>
      </c>
      <c r="G17" s="12">
        <f t="shared" si="2"/>
        <v>0</v>
      </c>
      <c r="H17" s="20"/>
      <c r="I17" s="21"/>
    </row>
    <row r="18" spans="1:10" ht="18.75" customHeight="1" x14ac:dyDescent="0.3">
      <c r="A18" s="48" t="s">
        <v>15</v>
      </c>
      <c r="B18" s="49"/>
      <c r="C18" s="49"/>
      <c r="D18" s="49"/>
      <c r="E18" s="49"/>
      <c r="F18" s="49"/>
      <c r="G18" s="50"/>
    </row>
    <row r="19" spans="1:10" ht="12.95" customHeight="1" x14ac:dyDescent="0.25">
      <c r="A19" s="42" t="s">
        <v>11</v>
      </c>
      <c r="B19" s="43"/>
      <c r="C19" s="43"/>
      <c r="D19" s="43"/>
      <c r="E19" s="43"/>
      <c r="F19" s="43"/>
      <c r="G19" s="18"/>
      <c r="I19" s="33">
        <f>SUM(C4:C17)</f>
        <v>300</v>
      </c>
      <c r="J19" t="s">
        <v>25</v>
      </c>
    </row>
    <row r="20" spans="1:10" ht="12.95" customHeight="1" x14ac:dyDescent="0.25">
      <c r="A20" s="42" t="s">
        <v>12</v>
      </c>
      <c r="B20" s="43"/>
      <c r="C20" s="43"/>
      <c r="D20" s="43"/>
      <c r="E20" s="43"/>
      <c r="F20" s="43"/>
      <c r="G20" s="18"/>
      <c r="I20">
        <f>SUM(F4:F17)</f>
        <v>13.5</v>
      </c>
      <c r="J20" t="s">
        <v>27</v>
      </c>
    </row>
    <row r="21" spans="1:10" ht="12.95" customHeight="1" x14ac:dyDescent="0.25">
      <c r="A21" s="44" t="s">
        <v>10</v>
      </c>
      <c r="B21" s="45"/>
      <c r="C21" s="45"/>
      <c r="D21" s="45"/>
      <c r="E21" s="45"/>
      <c r="F21" s="45"/>
      <c r="G21" s="18"/>
    </row>
    <row r="22" spans="1:10" ht="12.95" customHeight="1" x14ac:dyDescent="0.25">
      <c r="A22" s="44" t="s">
        <v>13</v>
      </c>
      <c r="B22" s="45"/>
      <c r="C22" s="45"/>
      <c r="D22" s="45"/>
      <c r="E22" s="45"/>
      <c r="F22" s="45"/>
      <c r="G22" s="18"/>
      <c r="I22">
        <f>SUM(D4:D17)</f>
        <v>288.5</v>
      </c>
      <c r="J22" t="s">
        <v>26</v>
      </c>
    </row>
    <row r="23" spans="1:10" ht="12.95" customHeight="1" x14ac:dyDescent="0.25">
      <c r="A23" s="44" t="s">
        <v>16</v>
      </c>
      <c r="B23" s="45"/>
      <c r="C23" s="45"/>
      <c r="D23" s="45"/>
      <c r="E23" s="45"/>
      <c r="F23" s="45"/>
      <c r="G23" s="18"/>
    </row>
    <row r="24" spans="1:10" ht="12.95" customHeight="1" x14ac:dyDescent="0.25">
      <c r="A24" s="22" t="s">
        <v>17</v>
      </c>
      <c r="B24" s="23"/>
      <c r="C24" s="23"/>
      <c r="D24" s="23"/>
      <c r="E24" s="23"/>
      <c r="F24" s="23"/>
      <c r="G24" s="18"/>
    </row>
    <row r="25" spans="1:10" ht="12.95" customHeight="1" x14ac:dyDescent="0.25">
      <c r="A25" s="22" t="s">
        <v>18</v>
      </c>
      <c r="B25" s="23"/>
      <c r="C25" s="23"/>
      <c r="D25" s="23"/>
      <c r="E25" s="23"/>
      <c r="F25" s="23"/>
      <c r="G25" s="18"/>
    </row>
    <row r="26" spans="1:10" ht="12.95" customHeight="1" thickBot="1" x14ac:dyDescent="0.3">
      <c r="A26" s="51" t="s">
        <v>14</v>
      </c>
      <c r="B26" s="52"/>
      <c r="C26" s="52"/>
      <c r="D26" s="52"/>
      <c r="E26" s="52"/>
      <c r="F26" s="52"/>
      <c r="G26" s="19"/>
    </row>
    <row r="27" spans="1:10" x14ac:dyDescent="0.25">
      <c r="A27" s="46"/>
      <c r="B27" s="46"/>
      <c r="C27" s="46"/>
      <c r="D27" s="46"/>
      <c r="E27" s="46"/>
      <c r="F27" s="46"/>
      <c r="G27" s="46"/>
    </row>
    <row r="28" spans="1:10" x14ac:dyDescent="0.25">
      <c r="A28" s="47"/>
      <c r="B28" s="47"/>
      <c r="C28" s="47"/>
      <c r="D28" s="47"/>
      <c r="E28" s="47"/>
      <c r="F28" s="47"/>
      <c r="G28" s="47"/>
    </row>
    <row r="29" spans="1:10" x14ac:dyDescent="0.25">
      <c r="A29" s="47"/>
      <c r="B29" s="47"/>
      <c r="C29" s="47"/>
      <c r="D29" s="47"/>
      <c r="E29" s="47"/>
      <c r="F29" s="47"/>
      <c r="G29" s="47"/>
    </row>
    <row r="30" spans="1:10" x14ac:dyDescent="0.25">
      <c r="A30" s="47"/>
      <c r="B30" s="47"/>
      <c r="C30" s="47"/>
      <c r="D30" s="47"/>
      <c r="E30" s="47"/>
      <c r="F30" s="47"/>
      <c r="G30" s="47"/>
    </row>
  </sheetData>
  <mergeCells count="11">
    <mergeCell ref="A1:G2"/>
    <mergeCell ref="D3:E3"/>
    <mergeCell ref="F3:G3"/>
    <mergeCell ref="A20:F20"/>
    <mergeCell ref="A18:G18"/>
    <mergeCell ref="A19:F19"/>
    <mergeCell ref="A22:F22"/>
    <mergeCell ref="A23:F23"/>
    <mergeCell ref="A26:F26"/>
    <mergeCell ref="A27:G30"/>
    <mergeCell ref="A21:F2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0"/>
  <sheetViews>
    <sheetView workbookViewId="0">
      <selection activeCell="I19" sqref="I19"/>
    </sheetView>
  </sheetViews>
  <sheetFormatPr defaultRowHeight="15" x14ac:dyDescent="0.25"/>
  <cols>
    <col min="1" max="1" width="31.28515625" customWidth="1"/>
    <col min="2" max="2" width="12.85546875" customWidth="1"/>
    <col min="3" max="3" width="13.85546875" customWidth="1"/>
    <col min="4" max="4" width="21.28515625" customWidth="1"/>
    <col min="5" max="5" width="10.140625" customWidth="1"/>
    <col min="6" max="6" width="21.7109375" customWidth="1"/>
    <col min="7" max="7" width="10.140625" customWidth="1"/>
  </cols>
  <sheetData>
    <row r="1" spans="1:9" x14ac:dyDescent="0.25">
      <c r="A1" s="34" t="s">
        <v>36</v>
      </c>
      <c r="B1" s="35"/>
      <c r="C1" s="35"/>
      <c r="D1" s="35"/>
      <c r="E1" s="35"/>
      <c r="F1" s="35"/>
      <c r="G1" s="36"/>
    </row>
    <row r="2" spans="1:9" ht="24" customHeight="1" thickBot="1" x14ac:dyDescent="0.3">
      <c r="A2" s="37"/>
      <c r="B2" s="38"/>
      <c r="C2" s="38"/>
      <c r="D2" s="38"/>
      <c r="E2" s="38"/>
      <c r="F2" s="38"/>
      <c r="G2" s="39"/>
    </row>
    <row r="3" spans="1:9" ht="21.95" customHeight="1" thickBot="1" x14ac:dyDescent="0.35">
      <c r="A3" s="1" t="s">
        <v>0</v>
      </c>
      <c r="B3" s="5" t="s">
        <v>8</v>
      </c>
      <c r="C3" s="6" t="s">
        <v>9</v>
      </c>
      <c r="D3" s="40" t="s">
        <v>19</v>
      </c>
      <c r="E3" s="41"/>
      <c r="F3" s="40" t="s">
        <v>20</v>
      </c>
      <c r="G3" s="41"/>
      <c r="H3" s="20"/>
      <c r="I3" s="20"/>
    </row>
    <row r="4" spans="1:9" ht="21.95" customHeight="1" x14ac:dyDescent="0.25">
      <c r="A4" s="17" t="s">
        <v>1</v>
      </c>
      <c r="B4" s="7">
        <v>1</v>
      </c>
      <c r="C4" s="7">
        <v>20</v>
      </c>
      <c r="D4" s="7">
        <f>C4-F4</f>
        <v>20</v>
      </c>
      <c r="E4" s="14">
        <f>D4*100/C4</f>
        <v>100</v>
      </c>
      <c r="F4" s="7">
        <v>0</v>
      </c>
      <c r="G4" s="11">
        <f>F4*100/C4</f>
        <v>0</v>
      </c>
      <c r="H4" s="20"/>
      <c r="I4" s="21"/>
    </row>
    <row r="5" spans="1:9" ht="21.95" customHeight="1" x14ac:dyDescent="0.25">
      <c r="A5" s="2" t="s">
        <v>22</v>
      </c>
      <c r="B5" s="9">
        <v>1</v>
      </c>
      <c r="C5" s="7">
        <v>20</v>
      </c>
      <c r="D5" s="7">
        <f t="shared" ref="D5:D17" si="0">C5-F5</f>
        <v>15</v>
      </c>
      <c r="E5" s="13">
        <f t="shared" ref="E5:E17" si="1">D5*100/C5</f>
        <v>75</v>
      </c>
      <c r="F5" s="7">
        <v>5</v>
      </c>
      <c r="G5" s="16">
        <f t="shared" ref="G5:G17" si="2">F5*100/C5</f>
        <v>25</v>
      </c>
      <c r="H5" s="20"/>
      <c r="I5" s="21"/>
    </row>
    <row r="6" spans="1:9" ht="21.95" customHeight="1" x14ac:dyDescent="0.25">
      <c r="A6" s="8" t="s">
        <v>21</v>
      </c>
      <c r="B6" s="7">
        <v>2</v>
      </c>
      <c r="C6" s="7">
        <v>40</v>
      </c>
      <c r="D6" s="7">
        <f t="shared" si="0"/>
        <v>38</v>
      </c>
      <c r="E6" s="14">
        <f t="shared" si="1"/>
        <v>95</v>
      </c>
      <c r="F6" s="7">
        <f>1+1</f>
        <v>2</v>
      </c>
      <c r="G6" s="11">
        <f t="shared" si="2"/>
        <v>5</v>
      </c>
      <c r="H6" s="20"/>
      <c r="I6" s="21"/>
    </row>
    <row r="7" spans="1:9" ht="21.95" customHeight="1" x14ac:dyDescent="0.25">
      <c r="A7" s="3" t="s">
        <v>23</v>
      </c>
      <c r="B7" s="9">
        <v>1</v>
      </c>
      <c r="C7" s="7">
        <v>20</v>
      </c>
      <c r="D7" s="7">
        <f t="shared" si="0"/>
        <v>19</v>
      </c>
      <c r="E7" s="14">
        <f t="shared" si="1"/>
        <v>95</v>
      </c>
      <c r="F7" s="7">
        <v>1</v>
      </c>
      <c r="G7" s="11">
        <f t="shared" si="2"/>
        <v>5</v>
      </c>
      <c r="H7" s="20"/>
      <c r="I7" s="21"/>
    </row>
    <row r="8" spans="1:9" ht="21.95" customHeight="1" x14ac:dyDescent="0.25">
      <c r="A8" s="3" t="s">
        <v>2</v>
      </c>
      <c r="B8" s="9">
        <v>1</v>
      </c>
      <c r="C8" s="7">
        <v>20</v>
      </c>
      <c r="D8" s="7">
        <f t="shared" si="0"/>
        <v>19</v>
      </c>
      <c r="E8" s="14">
        <f t="shared" si="1"/>
        <v>95</v>
      </c>
      <c r="F8" s="7">
        <v>1</v>
      </c>
      <c r="G8" s="11">
        <f t="shared" si="2"/>
        <v>5</v>
      </c>
      <c r="H8" s="20"/>
      <c r="I8" s="21"/>
    </row>
    <row r="9" spans="1:9" ht="21.95" customHeight="1" x14ac:dyDescent="0.25">
      <c r="A9" s="3" t="s">
        <v>24</v>
      </c>
      <c r="B9" s="9">
        <v>1</v>
      </c>
      <c r="C9" s="7">
        <v>20</v>
      </c>
      <c r="D9" s="7">
        <f t="shared" si="0"/>
        <v>18</v>
      </c>
      <c r="E9" s="14">
        <f t="shared" si="1"/>
        <v>90</v>
      </c>
      <c r="F9" s="7">
        <v>2</v>
      </c>
      <c r="G9" s="11">
        <f t="shared" si="2"/>
        <v>10</v>
      </c>
      <c r="H9" s="20"/>
      <c r="I9" s="21"/>
    </row>
    <row r="10" spans="1:9" ht="21.95" customHeight="1" x14ac:dyDescent="0.25">
      <c r="A10" s="3" t="s">
        <v>3</v>
      </c>
      <c r="B10" s="9">
        <v>1</v>
      </c>
      <c r="C10" s="7">
        <v>20</v>
      </c>
      <c r="D10" s="7">
        <f t="shared" si="0"/>
        <v>19.5</v>
      </c>
      <c r="E10" s="14">
        <f t="shared" si="1"/>
        <v>97.5</v>
      </c>
      <c r="F10" s="7">
        <v>0.5</v>
      </c>
      <c r="G10" s="11">
        <f t="shared" si="2"/>
        <v>2.5</v>
      </c>
      <c r="H10" s="20"/>
      <c r="I10" s="21"/>
    </row>
    <row r="11" spans="1:9" ht="21.95" customHeight="1" x14ac:dyDescent="0.25">
      <c r="A11" s="3" t="s">
        <v>7</v>
      </c>
      <c r="B11" s="9">
        <v>1</v>
      </c>
      <c r="C11" s="7">
        <v>20</v>
      </c>
      <c r="D11" s="7">
        <f t="shared" si="0"/>
        <v>18.5</v>
      </c>
      <c r="E11" s="14">
        <f t="shared" si="1"/>
        <v>92.5</v>
      </c>
      <c r="F11" s="7">
        <v>1.5</v>
      </c>
      <c r="G11" s="11">
        <f t="shared" si="2"/>
        <v>7.5</v>
      </c>
      <c r="H11" s="20"/>
      <c r="I11" s="21"/>
    </row>
    <row r="12" spans="1:9" ht="21.95" customHeight="1" x14ac:dyDescent="0.25">
      <c r="A12" s="3" t="s">
        <v>4</v>
      </c>
      <c r="B12" s="9">
        <v>1</v>
      </c>
      <c r="C12" s="7">
        <v>20</v>
      </c>
      <c r="D12" s="7">
        <f t="shared" si="0"/>
        <v>19</v>
      </c>
      <c r="E12" s="14">
        <f t="shared" si="1"/>
        <v>95</v>
      </c>
      <c r="F12" s="7">
        <v>1</v>
      </c>
      <c r="G12" s="11">
        <f t="shared" si="2"/>
        <v>5</v>
      </c>
      <c r="H12" s="20"/>
      <c r="I12" s="21"/>
    </row>
    <row r="13" spans="1:9" ht="21.95" customHeight="1" x14ac:dyDescent="0.25">
      <c r="A13" s="3" t="s">
        <v>29</v>
      </c>
      <c r="B13" s="9">
        <v>1</v>
      </c>
      <c r="C13" s="7">
        <v>20</v>
      </c>
      <c r="D13" s="7">
        <f t="shared" si="0"/>
        <v>17</v>
      </c>
      <c r="E13" s="14">
        <f t="shared" si="1"/>
        <v>85</v>
      </c>
      <c r="F13" s="7">
        <v>3</v>
      </c>
      <c r="G13" s="11">
        <f t="shared" si="2"/>
        <v>15</v>
      </c>
      <c r="H13" s="20"/>
      <c r="I13" s="21"/>
    </row>
    <row r="14" spans="1:9" ht="21.95" customHeight="1" x14ac:dyDescent="0.25">
      <c r="A14" s="3" t="s">
        <v>5</v>
      </c>
      <c r="B14" s="9">
        <v>2</v>
      </c>
      <c r="C14" s="7">
        <v>40</v>
      </c>
      <c r="D14" s="7">
        <f t="shared" si="0"/>
        <v>35.5</v>
      </c>
      <c r="E14" s="14">
        <f t="shared" si="1"/>
        <v>88.75</v>
      </c>
      <c r="F14" s="7">
        <f>0.5+4</f>
        <v>4.5</v>
      </c>
      <c r="G14" s="11">
        <f t="shared" si="2"/>
        <v>11.25</v>
      </c>
      <c r="H14" s="20"/>
      <c r="I14" s="21"/>
    </row>
    <row r="15" spans="1:9" ht="21.95" customHeight="1" x14ac:dyDescent="0.25">
      <c r="A15" s="3" t="s">
        <v>42</v>
      </c>
      <c r="B15" s="28">
        <v>1</v>
      </c>
      <c r="C15" s="7">
        <v>20</v>
      </c>
      <c r="D15" s="7">
        <f t="shared" si="0"/>
        <v>20</v>
      </c>
      <c r="E15" s="14">
        <f t="shared" si="1"/>
        <v>100</v>
      </c>
      <c r="F15" s="7">
        <v>0</v>
      </c>
      <c r="G15" s="11">
        <f t="shared" si="2"/>
        <v>0</v>
      </c>
      <c r="H15" s="20"/>
      <c r="I15" s="21"/>
    </row>
    <row r="16" spans="1:9" ht="21.95" customHeight="1" x14ac:dyDescent="0.25">
      <c r="A16" s="31" t="s">
        <v>6</v>
      </c>
      <c r="B16" s="9">
        <v>1</v>
      </c>
      <c r="C16" s="9">
        <v>20</v>
      </c>
      <c r="D16" s="9">
        <f t="shared" si="0"/>
        <v>20</v>
      </c>
      <c r="E16" s="13">
        <f t="shared" si="1"/>
        <v>100</v>
      </c>
      <c r="F16" s="9">
        <v>0</v>
      </c>
      <c r="G16" s="32">
        <f t="shared" si="2"/>
        <v>0</v>
      </c>
      <c r="H16" s="20"/>
      <c r="I16" s="21"/>
    </row>
    <row r="17" spans="1:10" ht="21.95" customHeight="1" thickBot="1" x14ac:dyDescent="0.3">
      <c r="A17" s="30" t="s">
        <v>43</v>
      </c>
      <c r="B17" s="29">
        <v>1</v>
      </c>
      <c r="C17" s="29">
        <v>20</v>
      </c>
      <c r="D17" s="29">
        <f t="shared" si="0"/>
        <v>20</v>
      </c>
      <c r="E17" s="15">
        <f t="shared" si="1"/>
        <v>100</v>
      </c>
      <c r="F17" s="29">
        <v>0</v>
      </c>
      <c r="G17" s="12">
        <f t="shared" si="2"/>
        <v>0</v>
      </c>
      <c r="H17" s="20"/>
      <c r="I17" s="21"/>
    </row>
    <row r="18" spans="1:10" ht="18.75" customHeight="1" x14ac:dyDescent="0.3">
      <c r="A18" s="48" t="s">
        <v>15</v>
      </c>
      <c r="B18" s="49"/>
      <c r="C18" s="49"/>
      <c r="D18" s="49"/>
      <c r="E18" s="49"/>
      <c r="F18" s="49"/>
      <c r="G18" s="50"/>
    </row>
    <row r="19" spans="1:10" ht="12.95" customHeight="1" x14ac:dyDescent="0.25">
      <c r="A19" s="42" t="s">
        <v>11</v>
      </c>
      <c r="B19" s="43"/>
      <c r="C19" s="43"/>
      <c r="D19" s="43"/>
      <c r="E19" s="43"/>
      <c r="F19" s="43"/>
      <c r="G19" s="18"/>
      <c r="I19" s="33">
        <f>SUM(C4:C17)</f>
        <v>320</v>
      </c>
      <c r="J19" t="s">
        <v>25</v>
      </c>
    </row>
    <row r="20" spans="1:10" ht="12.95" customHeight="1" x14ac:dyDescent="0.25">
      <c r="A20" s="42" t="s">
        <v>12</v>
      </c>
      <c r="B20" s="43"/>
      <c r="C20" s="43"/>
      <c r="D20" s="43"/>
      <c r="E20" s="43"/>
      <c r="F20" s="43"/>
      <c r="G20" s="18"/>
      <c r="I20">
        <f>SUM(F4:F17)</f>
        <v>21.5</v>
      </c>
      <c r="J20" t="s">
        <v>27</v>
      </c>
    </row>
    <row r="21" spans="1:10" ht="12.95" customHeight="1" x14ac:dyDescent="0.25">
      <c r="A21" s="44" t="s">
        <v>10</v>
      </c>
      <c r="B21" s="45"/>
      <c r="C21" s="45"/>
      <c r="D21" s="45"/>
      <c r="E21" s="45"/>
      <c r="F21" s="45"/>
      <c r="G21" s="18"/>
    </row>
    <row r="22" spans="1:10" ht="12.95" customHeight="1" x14ac:dyDescent="0.25">
      <c r="A22" s="44" t="s">
        <v>13</v>
      </c>
      <c r="B22" s="45"/>
      <c r="C22" s="45"/>
      <c r="D22" s="45"/>
      <c r="E22" s="45"/>
      <c r="F22" s="45"/>
      <c r="G22" s="18"/>
      <c r="I22">
        <f>SUM(D4:D17)</f>
        <v>298.5</v>
      </c>
      <c r="J22" t="s">
        <v>26</v>
      </c>
    </row>
    <row r="23" spans="1:10" ht="12.95" customHeight="1" x14ac:dyDescent="0.25">
      <c r="A23" s="44" t="s">
        <v>16</v>
      </c>
      <c r="B23" s="45"/>
      <c r="C23" s="45"/>
      <c r="D23" s="45"/>
      <c r="E23" s="45"/>
      <c r="F23" s="45"/>
      <c r="G23" s="18"/>
    </row>
    <row r="24" spans="1:10" ht="12.95" customHeight="1" x14ac:dyDescent="0.25">
      <c r="A24" s="24" t="s">
        <v>17</v>
      </c>
      <c r="B24" s="25"/>
      <c r="C24" s="25"/>
      <c r="D24" s="25"/>
      <c r="E24" s="25"/>
      <c r="F24" s="25"/>
      <c r="G24" s="18"/>
    </row>
    <row r="25" spans="1:10" ht="12.95" customHeight="1" x14ac:dyDescent="0.25">
      <c r="A25" s="24" t="s">
        <v>18</v>
      </c>
      <c r="B25" s="25"/>
      <c r="C25" s="25"/>
      <c r="D25" s="25"/>
      <c r="E25" s="25"/>
      <c r="F25" s="25"/>
      <c r="G25" s="18"/>
    </row>
    <row r="26" spans="1:10" ht="12.95" customHeight="1" thickBot="1" x14ac:dyDescent="0.3">
      <c r="A26" s="51" t="s">
        <v>14</v>
      </c>
      <c r="B26" s="52"/>
      <c r="C26" s="52"/>
      <c r="D26" s="52"/>
      <c r="E26" s="52"/>
      <c r="F26" s="52"/>
      <c r="G26" s="19"/>
    </row>
    <row r="27" spans="1:10" x14ac:dyDescent="0.25">
      <c r="A27" s="46"/>
      <c r="B27" s="46"/>
      <c r="C27" s="46"/>
      <c r="D27" s="46"/>
      <c r="E27" s="46"/>
      <c r="F27" s="46"/>
      <c r="G27" s="46"/>
    </row>
    <row r="28" spans="1:10" x14ac:dyDescent="0.25">
      <c r="A28" s="47"/>
      <c r="B28" s="47"/>
      <c r="C28" s="47"/>
      <c r="D28" s="47"/>
      <c r="E28" s="47"/>
      <c r="F28" s="47"/>
      <c r="G28" s="47"/>
    </row>
    <row r="29" spans="1:10" x14ac:dyDescent="0.25">
      <c r="A29" s="47"/>
      <c r="B29" s="47"/>
      <c r="C29" s="47"/>
      <c r="D29" s="47"/>
      <c r="E29" s="47"/>
      <c r="F29" s="47"/>
      <c r="G29" s="47"/>
    </row>
    <row r="30" spans="1:10" x14ac:dyDescent="0.25">
      <c r="A30" s="47"/>
      <c r="B30" s="47"/>
      <c r="C30" s="47"/>
      <c r="D30" s="47"/>
      <c r="E30" s="47"/>
      <c r="F30" s="47"/>
      <c r="G30" s="47"/>
    </row>
  </sheetData>
  <mergeCells count="11">
    <mergeCell ref="A1:G2"/>
    <mergeCell ref="D3:E3"/>
    <mergeCell ref="F3:G3"/>
    <mergeCell ref="A18:G18"/>
    <mergeCell ref="A20:F20"/>
    <mergeCell ref="A27:G30"/>
    <mergeCell ref="A21:F21"/>
    <mergeCell ref="A19:F19"/>
    <mergeCell ref="A22:F22"/>
    <mergeCell ref="A23:F23"/>
    <mergeCell ref="A26:F2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0"/>
  <sheetViews>
    <sheetView workbookViewId="0">
      <selection activeCell="I19" sqref="I19"/>
    </sheetView>
  </sheetViews>
  <sheetFormatPr defaultRowHeight="15" x14ac:dyDescent="0.25"/>
  <cols>
    <col min="1" max="1" width="31.28515625" customWidth="1"/>
    <col min="2" max="2" width="12.85546875" customWidth="1"/>
    <col min="3" max="3" width="13.85546875" customWidth="1"/>
    <col min="4" max="4" width="21.28515625" customWidth="1"/>
    <col min="5" max="5" width="10.140625" customWidth="1"/>
    <col min="6" max="6" width="21.7109375" customWidth="1"/>
    <col min="7" max="7" width="10.140625" customWidth="1"/>
  </cols>
  <sheetData>
    <row r="1" spans="1:9" x14ac:dyDescent="0.25">
      <c r="A1" s="34" t="s">
        <v>37</v>
      </c>
      <c r="B1" s="35"/>
      <c r="C1" s="35"/>
      <c r="D1" s="35"/>
      <c r="E1" s="35"/>
      <c r="F1" s="35"/>
      <c r="G1" s="36"/>
    </row>
    <row r="2" spans="1:9" ht="24" customHeight="1" thickBot="1" x14ac:dyDescent="0.3">
      <c r="A2" s="37"/>
      <c r="B2" s="38"/>
      <c r="C2" s="38"/>
      <c r="D2" s="38"/>
      <c r="E2" s="38"/>
      <c r="F2" s="38"/>
      <c r="G2" s="39"/>
    </row>
    <row r="3" spans="1:9" ht="21.95" customHeight="1" thickBot="1" x14ac:dyDescent="0.35">
      <c r="A3" s="1" t="s">
        <v>0</v>
      </c>
      <c r="B3" s="5" t="s">
        <v>8</v>
      </c>
      <c r="C3" s="6" t="s">
        <v>9</v>
      </c>
      <c r="D3" s="40" t="s">
        <v>19</v>
      </c>
      <c r="E3" s="41"/>
      <c r="F3" s="40" t="s">
        <v>20</v>
      </c>
      <c r="G3" s="41"/>
      <c r="H3" s="20"/>
      <c r="I3" s="20"/>
    </row>
    <row r="4" spans="1:9" ht="21.95" customHeight="1" x14ac:dyDescent="0.25">
      <c r="A4" s="17" t="s">
        <v>1</v>
      </c>
      <c r="B4" s="7">
        <v>1</v>
      </c>
      <c r="C4" s="7">
        <v>20</v>
      </c>
      <c r="D4" s="7">
        <f>C4-F4</f>
        <v>5</v>
      </c>
      <c r="E4" s="14">
        <f>D4*100/C4</f>
        <v>25</v>
      </c>
      <c r="F4" s="7">
        <v>15</v>
      </c>
      <c r="G4" s="11">
        <f>F4*100/C4</f>
        <v>75</v>
      </c>
      <c r="H4" s="20"/>
      <c r="I4" s="21"/>
    </row>
    <row r="5" spans="1:9" ht="21.95" customHeight="1" x14ac:dyDescent="0.25">
      <c r="A5" s="2" t="s">
        <v>22</v>
      </c>
      <c r="B5" s="9">
        <v>1</v>
      </c>
      <c r="C5" s="7">
        <v>20</v>
      </c>
      <c r="D5" s="7">
        <f t="shared" ref="D5:D17" si="0">C5-F5</f>
        <v>10</v>
      </c>
      <c r="E5" s="13">
        <f t="shared" ref="E5:E17" si="1">D5*100/C5</f>
        <v>50</v>
      </c>
      <c r="F5" s="7">
        <v>10</v>
      </c>
      <c r="G5" s="16">
        <f t="shared" ref="G5:G17" si="2">F5*100/C5</f>
        <v>50</v>
      </c>
      <c r="H5" s="20"/>
      <c r="I5" s="21"/>
    </row>
    <row r="6" spans="1:9" ht="21.95" customHeight="1" x14ac:dyDescent="0.25">
      <c r="A6" s="8" t="s">
        <v>21</v>
      </c>
      <c r="B6" s="7">
        <v>2</v>
      </c>
      <c r="C6" s="7">
        <v>40</v>
      </c>
      <c r="D6" s="7">
        <f t="shared" si="0"/>
        <v>10</v>
      </c>
      <c r="E6" s="14">
        <f t="shared" si="1"/>
        <v>25</v>
      </c>
      <c r="F6" s="7">
        <f>15+15</f>
        <v>30</v>
      </c>
      <c r="G6" s="11">
        <f t="shared" si="2"/>
        <v>75</v>
      </c>
      <c r="H6" s="20"/>
      <c r="I6" s="21"/>
    </row>
    <row r="7" spans="1:9" ht="21.95" customHeight="1" x14ac:dyDescent="0.25">
      <c r="A7" s="3" t="s">
        <v>23</v>
      </c>
      <c r="B7" s="9">
        <v>1</v>
      </c>
      <c r="C7" s="7">
        <v>20</v>
      </c>
      <c r="D7" s="7">
        <f t="shared" si="0"/>
        <v>8</v>
      </c>
      <c r="E7" s="14">
        <f t="shared" si="1"/>
        <v>40</v>
      </c>
      <c r="F7" s="7">
        <v>12</v>
      </c>
      <c r="G7" s="11">
        <f t="shared" si="2"/>
        <v>60</v>
      </c>
      <c r="H7" s="20"/>
      <c r="I7" s="21"/>
    </row>
    <row r="8" spans="1:9" ht="21.95" customHeight="1" x14ac:dyDescent="0.25">
      <c r="A8" s="3" t="s">
        <v>2</v>
      </c>
      <c r="B8" s="9">
        <v>1</v>
      </c>
      <c r="C8" s="7">
        <v>20</v>
      </c>
      <c r="D8" s="7">
        <f t="shared" si="0"/>
        <v>8</v>
      </c>
      <c r="E8" s="14">
        <f t="shared" si="1"/>
        <v>40</v>
      </c>
      <c r="F8" s="7">
        <v>12</v>
      </c>
      <c r="G8" s="11">
        <f t="shared" si="2"/>
        <v>60</v>
      </c>
      <c r="H8" s="20"/>
      <c r="I8" s="21"/>
    </row>
    <row r="9" spans="1:9" ht="21.95" customHeight="1" x14ac:dyDescent="0.25">
      <c r="A9" s="3" t="s">
        <v>24</v>
      </c>
      <c r="B9" s="9">
        <v>1</v>
      </c>
      <c r="C9" s="7">
        <v>20</v>
      </c>
      <c r="D9" s="7">
        <f t="shared" si="0"/>
        <v>5</v>
      </c>
      <c r="E9" s="14">
        <f t="shared" si="1"/>
        <v>25</v>
      </c>
      <c r="F9" s="7">
        <v>15</v>
      </c>
      <c r="G9" s="11">
        <f t="shared" si="2"/>
        <v>75</v>
      </c>
      <c r="H9" s="20"/>
      <c r="I9" s="21"/>
    </row>
    <row r="10" spans="1:9" ht="21.95" customHeight="1" x14ac:dyDescent="0.25">
      <c r="A10" s="3" t="s">
        <v>3</v>
      </c>
      <c r="B10" s="9">
        <v>1</v>
      </c>
      <c r="C10" s="7">
        <v>20</v>
      </c>
      <c r="D10" s="7">
        <f t="shared" si="0"/>
        <v>4</v>
      </c>
      <c r="E10" s="14">
        <f t="shared" si="1"/>
        <v>20</v>
      </c>
      <c r="F10" s="7">
        <v>16</v>
      </c>
      <c r="G10" s="11">
        <f t="shared" si="2"/>
        <v>80</v>
      </c>
      <c r="H10" s="20"/>
      <c r="I10" s="21"/>
    </row>
    <row r="11" spans="1:9" ht="21.95" customHeight="1" x14ac:dyDescent="0.25">
      <c r="A11" s="3" t="s">
        <v>7</v>
      </c>
      <c r="B11" s="9">
        <v>1</v>
      </c>
      <c r="C11" s="7">
        <v>20</v>
      </c>
      <c r="D11" s="7">
        <f t="shared" si="0"/>
        <v>9</v>
      </c>
      <c r="E11" s="14">
        <f t="shared" si="1"/>
        <v>45</v>
      </c>
      <c r="F11" s="7">
        <v>11</v>
      </c>
      <c r="G11" s="11">
        <f t="shared" si="2"/>
        <v>55</v>
      </c>
      <c r="H11" s="20"/>
      <c r="I11" s="21"/>
    </row>
    <row r="12" spans="1:9" ht="21.95" customHeight="1" x14ac:dyDescent="0.25">
      <c r="A12" s="3" t="s">
        <v>4</v>
      </c>
      <c r="B12" s="9">
        <v>1</v>
      </c>
      <c r="C12" s="7">
        <v>20</v>
      </c>
      <c r="D12" s="7">
        <f t="shared" si="0"/>
        <v>9</v>
      </c>
      <c r="E12" s="14">
        <f t="shared" si="1"/>
        <v>45</v>
      </c>
      <c r="F12" s="7">
        <v>11</v>
      </c>
      <c r="G12" s="11">
        <f t="shared" si="2"/>
        <v>55</v>
      </c>
      <c r="H12" s="20"/>
      <c r="I12" s="21"/>
    </row>
    <row r="13" spans="1:9" ht="21.95" customHeight="1" x14ac:dyDescent="0.25">
      <c r="A13" s="3" t="s">
        <v>29</v>
      </c>
      <c r="B13" s="9">
        <v>1</v>
      </c>
      <c r="C13" s="7">
        <v>20</v>
      </c>
      <c r="D13" s="7">
        <f t="shared" si="0"/>
        <v>9.5</v>
      </c>
      <c r="E13" s="14">
        <f t="shared" si="1"/>
        <v>47.5</v>
      </c>
      <c r="F13" s="7">
        <v>10.5</v>
      </c>
      <c r="G13" s="11">
        <f t="shared" si="2"/>
        <v>52.5</v>
      </c>
      <c r="H13" s="20"/>
      <c r="I13" s="21"/>
    </row>
    <row r="14" spans="1:9" ht="21.95" customHeight="1" x14ac:dyDescent="0.25">
      <c r="A14" s="3" t="s">
        <v>5</v>
      </c>
      <c r="B14" s="9">
        <v>2</v>
      </c>
      <c r="C14" s="7">
        <v>40</v>
      </c>
      <c r="D14" s="7">
        <f t="shared" si="0"/>
        <v>19</v>
      </c>
      <c r="E14" s="14">
        <f t="shared" si="1"/>
        <v>47.5</v>
      </c>
      <c r="F14" s="7">
        <f>11+10</f>
        <v>21</v>
      </c>
      <c r="G14" s="11">
        <f t="shared" si="2"/>
        <v>52.5</v>
      </c>
      <c r="H14" s="20"/>
      <c r="I14" s="21"/>
    </row>
    <row r="15" spans="1:9" ht="21.95" customHeight="1" x14ac:dyDescent="0.25">
      <c r="A15" s="3" t="s">
        <v>42</v>
      </c>
      <c r="B15" s="28">
        <v>1</v>
      </c>
      <c r="C15" s="7">
        <v>20</v>
      </c>
      <c r="D15" s="7">
        <f t="shared" si="0"/>
        <v>9</v>
      </c>
      <c r="E15" s="14">
        <f t="shared" si="1"/>
        <v>45</v>
      </c>
      <c r="F15" s="7">
        <v>11</v>
      </c>
      <c r="G15" s="11">
        <f t="shared" si="2"/>
        <v>55</v>
      </c>
      <c r="H15" s="20"/>
      <c r="I15" s="21"/>
    </row>
    <row r="16" spans="1:9" ht="21.95" customHeight="1" x14ac:dyDescent="0.25">
      <c r="A16" s="31" t="s">
        <v>6</v>
      </c>
      <c r="B16" s="9">
        <v>1</v>
      </c>
      <c r="C16" s="9">
        <v>20</v>
      </c>
      <c r="D16" s="9">
        <f t="shared" si="0"/>
        <v>10</v>
      </c>
      <c r="E16" s="13">
        <f t="shared" si="1"/>
        <v>50</v>
      </c>
      <c r="F16" s="9">
        <v>10</v>
      </c>
      <c r="G16" s="32">
        <f t="shared" si="2"/>
        <v>50</v>
      </c>
      <c r="H16" s="20"/>
      <c r="I16" s="21"/>
    </row>
    <row r="17" spans="1:10" ht="21.95" customHeight="1" thickBot="1" x14ac:dyDescent="0.3">
      <c r="A17" s="30" t="s">
        <v>43</v>
      </c>
      <c r="B17" s="29">
        <v>1</v>
      </c>
      <c r="C17" s="29">
        <v>20</v>
      </c>
      <c r="D17" s="29">
        <f t="shared" si="0"/>
        <v>9</v>
      </c>
      <c r="E17" s="15">
        <f t="shared" si="1"/>
        <v>45</v>
      </c>
      <c r="F17" s="29">
        <v>11</v>
      </c>
      <c r="G17" s="12">
        <f t="shared" si="2"/>
        <v>55</v>
      </c>
      <c r="H17" s="20"/>
      <c r="I17" s="21"/>
    </row>
    <row r="18" spans="1:10" ht="18.75" customHeight="1" x14ac:dyDescent="0.3">
      <c r="A18" s="48" t="s">
        <v>15</v>
      </c>
      <c r="B18" s="49"/>
      <c r="C18" s="49"/>
      <c r="D18" s="49"/>
      <c r="E18" s="49"/>
      <c r="F18" s="49"/>
      <c r="G18" s="50"/>
    </row>
    <row r="19" spans="1:10" ht="12.95" customHeight="1" x14ac:dyDescent="0.25">
      <c r="A19" s="42" t="s">
        <v>11</v>
      </c>
      <c r="B19" s="43"/>
      <c r="C19" s="43"/>
      <c r="D19" s="43"/>
      <c r="E19" s="43"/>
      <c r="F19" s="43"/>
      <c r="G19" s="18"/>
      <c r="I19" s="33">
        <f>SUM(C4:C17)</f>
        <v>320</v>
      </c>
      <c r="J19" t="s">
        <v>25</v>
      </c>
    </row>
    <row r="20" spans="1:10" ht="12.95" customHeight="1" x14ac:dyDescent="0.25">
      <c r="A20" s="42" t="s">
        <v>12</v>
      </c>
      <c r="B20" s="43"/>
      <c r="C20" s="43"/>
      <c r="D20" s="43"/>
      <c r="E20" s="43"/>
      <c r="F20" s="43"/>
      <c r="G20" s="18"/>
      <c r="I20">
        <f>SUM(F4:F17)</f>
        <v>195.5</v>
      </c>
      <c r="J20" t="s">
        <v>27</v>
      </c>
    </row>
    <row r="21" spans="1:10" ht="12.95" customHeight="1" x14ac:dyDescent="0.25">
      <c r="A21" s="44" t="s">
        <v>10</v>
      </c>
      <c r="B21" s="45"/>
      <c r="C21" s="45"/>
      <c r="D21" s="45"/>
      <c r="E21" s="45"/>
      <c r="F21" s="45"/>
      <c r="G21" s="18"/>
    </row>
    <row r="22" spans="1:10" ht="12.95" customHeight="1" x14ac:dyDescent="0.25">
      <c r="A22" s="44" t="s">
        <v>13</v>
      </c>
      <c r="B22" s="45"/>
      <c r="C22" s="45"/>
      <c r="D22" s="45"/>
      <c r="E22" s="45"/>
      <c r="F22" s="45"/>
      <c r="G22" s="18"/>
      <c r="I22">
        <f>SUM(D4:D17)</f>
        <v>124.5</v>
      </c>
      <c r="J22" t="s">
        <v>26</v>
      </c>
    </row>
    <row r="23" spans="1:10" ht="12.95" customHeight="1" x14ac:dyDescent="0.25">
      <c r="A23" s="44" t="s">
        <v>16</v>
      </c>
      <c r="B23" s="45"/>
      <c r="C23" s="45"/>
      <c r="D23" s="45"/>
      <c r="E23" s="45"/>
      <c r="F23" s="45"/>
      <c r="G23" s="18"/>
    </row>
    <row r="24" spans="1:10" ht="12.95" customHeight="1" x14ac:dyDescent="0.25">
      <c r="A24" s="24" t="s">
        <v>17</v>
      </c>
      <c r="B24" s="25"/>
      <c r="C24" s="25"/>
      <c r="D24" s="25"/>
      <c r="E24" s="25"/>
      <c r="F24" s="25"/>
      <c r="G24" s="18"/>
    </row>
    <row r="25" spans="1:10" ht="12.95" customHeight="1" x14ac:dyDescent="0.25">
      <c r="A25" s="24" t="s">
        <v>18</v>
      </c>
      <c r="B25" s="25"/>
      <c r="C25" s="25"/>
      <c r="D25" s="25"/>
      <c r="E25" s="25"/>
      <c r="F25" s="25"/>
      <c r="G25" s="18"/>
    </row>
    <row r="26" spans="1:10" ht="12.95" customHeight="1" thickBot="1" x14ac:dyDescent="0.3">
      <c r="A26" s="51" t="s">
        <v>14</v>
      </c>
      <c r="B26" s="52"/>
      <c r="C26" s="52"/>
      <c r="D26" s="52"/>
      <c r="E26" s="52"/>
      <c r="F26" s="52"/>
      <c r="G26" s="19"/>
    </row>
    <row r="27" spans="1:10" x14ac:dyDescent="0.25">
      <c r="A27" s="46"/>
      <c r="B27" s="46"/>
      <c r="C27" s="46"/>
      <c r="D27" s="46"/>
      <c r="E27" s="46"/>
      <c r="F27" s="46"/>
      <c r="G27" s="46"/>
    </row>
    <row r="28" spans="1:10" x14ac:dyDescent="0.25">
      <c r="A28" s="47"/>
      <c r="B28" s="47"/>
      <c r="C28" s="47"/>
      <c r="D28" s="47"/>
      <c r="E28" s="47"/>
      <c r="F28" s="47"/>
      <c r="G28" s="47"/>
    </row>
    <row r="29" spans="1:10" x14ac:dyDescent="0.25">
      <c r="A29" s="47"/>
      <c r="B29" s="47"/>
      <c r="C29" s="47"/>
      <c r="D29" s="47"/>
      <c r="E29" s="47"/>
      <c r="F29" s="47"/>
      <c r="G29" s="47"/>
    </row>
    <row r="30" spans="1:10" x14ac:dyDescent="0.25">
      <c r="A30" s="47"/>
      <c r="B30" s="47"/>
      <c r="C30" s="47"/>
      <c r="D30" s="47"/>
      <c r="E30" s="47"/>
      <c r="F30" s="47"/>
      <c r="G30" s="47"/>
    </row>
  </sheetData>
  <mergeCells count="11">
    <mergeCell ref="A1:G2"/>
    <mergeCell ref="D3:E3"/>
    <mergeCell ref="F3:G3"/>
    <mergeCell ref="A18:G18"/>
    <mergeCell ref="A20:F20"/>
    <mergeCell ref="A27:G30"/>
    <mergeCell ref="A21:F21"/>
    <mergeCell ref="A19:F19"/>
    <mergeCell ref="A22:F22"/>
    <mergeCell ref="A23:F23"/>
    <mergeCell ref="A26:F2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0"/>
  <sheetViews>
    <sheetView workbookViewId="0">
      <selection activeCell="I19" sqref="I19"/>
    </sheetView>
  </sheetViews>
  <sheetFormatPr defaultRowHeight="15" x14ac:dyDescent="0.25"/>
  <cols>
    <col min="1" max="1" width="31.28515625" customWidth="1"/>
    <col min="2" max="2" width="12.85546875" customWidth="1"/>
    <col min="3" max="3" width="13.85546875" customWidth="1"/>
    <col min="4" max="4" width="21.28515625" customWidth="1"/>
    <col min="5" max="5" width="10.140625" customWidth="1"/>
    <col min="6" max="6" width="21.7109375" customWidth="1"/>
    <col min="7" max="7" width="10.140625" customWidth="1"/>
  </cols>
  <sheetData>
    <row r="1" spans="1:9" x14ac:dyDescent="0.25">
      <c r="A1" s="34" t="s">
        <v>38</v>
      </c>
      <c r="B1" s="35"/>
      <c r="C1" s="35"/>
      <c r="D1" s="35"/>
      <c r="E1" s="35"/>
      <c r="F1" s="35"/>
      <c r="G1" s="36"/>
    </row>
    <row r="2" spans="1:9" ht="24" customHeight="1" thickBot="1" x14ac:dyDescent="0.3">
      <c r="A2" s="37"/>
      <c r="B2" s="38"/>
      <c r="C2" s="38"/>
      <c r="D2" s="38"/>
      <c r="E2" s="38"/>
      <c r="F2" s="38"/>
      <c r="G2" s="39"/>
    </row>
    <row r="3" spans="1:9" ht="21.95" customHeight="1" thickBot="1" x14ac:dyDescent="0.35">
      <c r="A3" s="1" t="s">
        <v>0</v>
      </c>
      <c r="B3" s="5" t="s">
        <v>8</v>
      </c>
      <c r="C3" s="6" t="s">
        <v>9</v>
      </c>
      <c r="D3" s="40" t="s">
        <v>19</v>
      </c>
      <c r="E3" s="41"/>
      <c r="F3" s="40" t="s">
        <v>20</v>
      </c>
      <c r="G3" s="41"/>
      <c r="H3" s="20"/>
      <c r="I3" s="20"/>
    </row>
    <row r="4" spans="1:9" ht="21.95" customHeight="1" x14ac:dyDescent="0.25">
      <c r="A4" s="17" t="s">
        <v>1</v>
      </c>
      <c r="B4" s="7">
        <v>1</v>
      </c>
      <c r="C4" s="7">
        <v>22</v>
      </c>
      <c r="D4" s="7">
        <f>C4-F4</f>
        <v>22</v>
      </c>
      <c r="E4" s="14">
        <f>D4*100/C4</f>
        <v>100</v>
      </c>
      <c r="F4" s="7">
        <v>0</v>
      </c>
      <c r="G4" s="11">
        <f>F4*100/C4</f>
        <v>0</v>
      </c>
      <c r="H4" s="20"/>
      <c r="I4" s="21"/>
    </row>
    <row r="5" spans="1:9" ht="21.95" customHeight="1" x14ac:dyDescent="0.25">
      <c r="A5" s="2" t="s">
        <v>22</v>
      </c>
      <c r="B5" s="9">
        <v>1</v>
      </c>
      <c r="C5" s="7">
        <v>22</v>
      </c>
      <c r="D5" s="7">
        <f t="shared" ref="D5:D17" si="0">C5-F5</f>
        <v>21</v>
      </c>
      <c r="E5" s="13">
        <f t="shared" ref="E5:E17" si="1">D5*100/C5</f>
        <v>95.454545454545453</v>
      </c>
      <c r="F5" s="7">
        <v>1</v>
      </c>
      <c r="G5" s="16">
        <f t="shared" ref="G5:G17" si="2">F5*100/C5</f>
        <v>4.5454545454545459</v>
      </c>
      <c r="H5" s="20"/>
      <c r="I5" s="21"/>
    </row>
    <row r="6" spans="1:9" ht="21.95" customHeight="1" x14ac:dyDescent="0.25">
      <c r="A6" s="8" t="s">
        <v>21</v>
      </c>
      <c r="B6" s="7">
        <v>2</v>
      </c>
      <c r="C6" s="7">
        <v>44</v>
      </c>
      <c r="D6" s="7">
        <f t="shared" si="0"/>
        <v>42</v>
      </c>
      <c r="E6" s="14">
        <f t="shared" si="1"/>
        <v>95.454545454545453</v>
      </c>
      <c r="F6" s="7">
        <f>0+2</f>
        <v>2</v>
      </c>
      <c r="G6" s="11">
        <f t="shared" si="2"/>
        <v>4.5454545454545459</v>
      </c>
      <c r="H6" s="20"/>
      <c r="I6" s="21"/>
    </row>
    <row r="7" spans="1:9" ht="21.95" customHeight="1" x14ac:dyDescent="0.25">
      <c r="A7" s="3" t="s">
        <v>23</v>
      </c>
      <c r="B7" s="9">
        <v>1</v>
      </c>
      <c r="C7" s="7">
        <v>22</v>
      </c>
      <c r="D7" s="7">
        <f t="shared" si="0"/>
        <v>22</v>
      </c>
      <c r="E7" s="14">
        <f t="shared" si="1"/>
        <v>100</v>
      </c>
      <c r="F7" s="7">
        <v>0</v>
      </c>
      <c r="G7" s="11">
        <f t="shared" si="2"/>
        <v>0</v>
      </c>
      <c r="H7" s="20"/>
      <c r="I7" s="21"/>
    </row>
    <row r="8" spans="1:9" ht="21.95" customHeight="1" x14ac:dyDescent="0.25">
      <c r="A8" s="3" t="s">
        <v>2</v>
      </c>
      <c r="B8" s="9">
        <v>1</v>
      </c>
      <c r="C8" s="7">
        <v>22</v>
      </c>
      <c r="D8" s="7">
        <f t="shared" si="0"/>
        <v>18</v>
      </c>
      <c r="E8" s="14">
        <f t="shared" si="1"/>
        <v>81.818181818181813</v>
      </c>
      <c r="F8" s="7">
        <v>4</v>
      </c>
      <c r="G8" s="11">
        <f t="shared" si="2"/>
        <v>18.181818181818183</v>
      </c>
      <c r="H8" s="20"/>
      <c r="I8" s="21"/>
    </row>
    <row r="9" spans="1:9" ht="21.95" customHeight="1" x14ac:dyDescent="0.25">
      <c r="A9" s="3" t="s">
        <v>24</v>
      </c>
      <c r="B9" s="9">
        <v>1</v>
      </c>
      <c r="C9" s="7">
        <v>22</v>
      </c>
      <c r="D9" s="7">
        <f t="shared" si="0"/>
        <v>22</v>
      </c>
      <c r="E9" s="14">
        <f t="shared" si="1"/>
        <v>100</v>
      </c>
      <c r="F9" s="7">
        <v>0</v>
      </c>
      <c r="G9" s="11">
        <f t="shared" si="2"/>
        <v>0</v>
      </c>
      <c r="H9" s="20"/>
      <c r="I9" s="21"/>
    </row>
    <row r="10" spans="1:9" ht="21.95" customHeight="1" x14ac:dyDescent="0.25">
      <c r="A10" s="3" t="s">
        <v>3</v>
      </c>
      <c r="B10" s="9">
        <v>1</v>
      </c>
      <c r="C10" s="7">
        <v>22</v>
      </c>
      <c r="D10" s="7">
        <f t="shared" si="0"/>
        <v>22</v>
      </c>
      <c r="E10" s="14">
        <f t="shared" si="1"/>
        <v>100</v>
      </c>
      <c r="F10" s="7">
        <v>0</v>
      </c>
      <c r="G10" s="11">
        <f t="shared" si="2"/>
        <v>0</v>
      </c>
      <c r="H10" s="20"/>
      <c r="I10" s="21"/>
    </row>
    <row r="11" spans="1:9" ht="21.95" customHeight="1" x14ac:dyDescent="0.25">
      <c r="A11" s="3" t="s">
        <v>7</v>
      </c>
      <c r="B11" s="9">
        <v>1</v>
      </c>
      <c r="C11" s="7">
        <v>22</v>
      </c>
      <c r="D11" s="7">
        <f t="shared" si="0"/>
        <v>20</v>
      </c>
      <c r="E11" s="14">
        <f t="shared" si="1"/>
        <v>90.909090909090907</v>
      </c>
      <c r="F11" s="7">
        <v>2</v>
      </c>
      <c r="G11" s="11">
        <f t="shared" si="2"/>
        <v>9.0909090909090917</v>
      </c>
      <c r="H11" s="20"/>
      <c r="I11" s="21"/>
    </row>
    <row r="12" spans="1:9" ht="21.95" customHeight="1" x14ac:dyDescent="0.25">
      <c r="A12" s="3" t="s">
        <v>4</v>
      </c>
      <c r="B12" s="9">
        <v>1</v>
      </c>
      <c r="C12" s="7">
        <v>22</v>
      </c>
      <c r="D12" s="7">
        <f t="shared" si="0"/>
        <v>18</v>
      </c>
      <c r="E12" s="14">
        <f t="shared" si="1"/>
        <v>81.818181818181813</v>
      </c>
      <c r="F12" s="7">
        <v>4</v>
      </c>
      <c r="G12" s="11">
        <f t="shared" si="2"/>
        <v>18.181818181818183</v>
      </c>
      <c r="H12" s="20"/>
      <c r="I12" s="21"/>
    </row>
    <row r="13" spans="1:9" ht="21.95" customHeight="1" x14ac:dyDescent="0.25">
      <c r="A13" s="3" t="s">
        <v>29</v>
      </c>
      <c r="B13" s="9">
        <v>1</v>
      </c>
      <c r="C13" s="7">
        <v>22</v>
      </c>
      <c r="D13" s="7">
        <f t="shared" si="0"/>
        <v>19.5</v>
      </c>
      <c r="E13" s="14">
        <f t="shared" si="1"/>
        <v>88.63636363636364</v>
      </c>
      <c r="F13" s="7">
        <v>2.5</v>
      </c>
      <c r="G13" s="11">
        <f t="shared" si="2"/>
        <v>11.363636363636363</v>
      </c>
      <c r="H13" s="20"/>
      <c r="I13" s="21"/>
    </row>
    <row r="14" spans="1:9" ht="21.95" customHeight="1" x14ac:dyDescent="0.25">
      <c r="A14" s="3" t="s">
        <v>5</v>
      </c>
      <c r="B14" s="9">
        <v>2</v>
      </c>
      <c r="C14" s="7">
        <v>44</v>
      </c>
      <c r="D14" s="7">
        <f t="shared" si="0"/>
        <v>44</v>
      </c>
      <c r="E14" s="14">
        <f t="shared" si="1"/>
        <v>100</v>
      </c>
      <c r="F14" s="7">
        <v>0</v>
      </c>
      <c r="G14" s="11">
        <f t="shared" si="2"/>
        <v>0</v>
      </c>
      <c r="H14" s="20"/>
      <c r="I14" s="21"/>
    </row>
    <row r="15" spans="1:9" ht="21.95" customHeight="1" x14ac:dyDescent="0.25">
      <c r="A15" s="3" t="s">
        <v>42</v>
      </c>
      <c r="B15" s="28">
        <v>1</v>
      </c>
      <c r="C15" s="7">
        <v>22</v>
      </c>
      <c r="D15" s="7">
        <f t="shared" si="0"/>
        <v>22</v>
      </c>
      <c r="E15" s="14">
        <f t="shared" si="1"/>
        <v>100</v>
      </c>
      <c r="F15" s="7">
        <v>0</v>
      </c>
      <c r="G15" s="11">
        <f t="shared" si="2"/>
        <v>0</v>
      </c>
      <c r="H15" s="20"/>
      <c r="I15" s="21"/>
    </row>
    <row r="16" spans="1:9" ht="21.95" customHeight="1" x14ac:dyDescent="0.25">
      <c r="A16" s="31" t="s">
        <v>6</v>
      </c>
      <c r="B16" s="9">
        <v>1</v>
      </c>
      <c r="C16" s="9">
        <v>22</v>
      </c>
      <c r="D16" s="9">
        <f t="shared" si="0"/>
        <v>19</v>
      </c>
      <c r="E16" s="13">
        <f t="shared" si="1"/>
        <v>86.36363636363636</v>
      </c>
      <c r="F16" s="9">
        <v>3</v>
      </c>
      <c r="G16" s="32">
        <f t="shared" si="2"/>
        <v>13.636363636363637</v>
      </c>
      <c r="H16" s="20"/>
      <c r="I16" s="21"/>
    </row>
    <row r="17" spans="1:10" ht="21.95" customHeight="1" thickBot="1" x14ac:dyDescent="0.3">
      <c r="A17" s="30" t="s">
        <v>43</v>
      </c>
      <c r="B17" s="29">
        <v>1</v>
      </c>
      <c r="C17" s="29">
        <v>22</v>
      </c>
      <c r="D17" s="29">
        <f t="shared" si="0"/>
        <v>20</v>
      </c>
      <c r="E17" s="15">
        <f t="shared" si="1"/>
        <v>90.909090909090907</v>
      </c>
      <c r="F17" s="29">
        <v>2</v>
      </c>
      <c r="G17" s="12">
        <f t="shared" si="2"/>
        <v>9.0909090909090917</v>
      </c>
      <c r="H17" s="20"/>
      <c r="I17" s="21"/>
    </row>
    <row r="18" spans="1:10" ht="18.75" customHeight="1" x14ac:dyDescent="0.3">
      <c r="A18" s="48" t="s">
        <v>15</v>
      </c>
      <c r="B18" s="49"/>
      <c r="C18" s="49"/>
      <c r="D18" s="49"/>
      <c r="E18" s="49"/>
      <c r="F18" s="49"/>
      <c r="G18" s="50"/>
    </row>
    <row r="19" spans="1:10" ht="12.95" customHeight="1" x14ac:dyDescent="0.25">
      <c r="A19" s="42" t="s">
        <v>11</v>
      </c>
      <c r="B19" s="43"/>
      <c r="C19" s="43"/>
      <c r="D19" s="43"/>
      <c r="E19" s="43"/>
      <c r="F19" s="43"/>
      <c r="G19" s="18"/>
      <c r="I19" s="33">
        <f>SUM(C4:C17)</f>
        <v>352</v>
      </c>
      <c r="J19" t="s">
        <v>25</v>
      </c>
    </row>
    <row r="20" spans="1:10" ht="12.95" customHeight="1" x14ac:dyDescent="0.25">
      <c r="A20" s="42" t="s">
        <v>12</v>
      </c>
      <c r="B20" s="43"/>
      <c r="C20" s="43"/>
      <c r="D20" s="43"/>
      <c r="E20" s="43"/>
      <c r="F20" s="43"/>
      <c r="G20" s="18"/>
      <c r="I20">
        <f>SUM(F4:F17)</f>
        <v>20.5</v>
      </c>
      <c r="J20" t="s">
        <v>27</v>
      </c>
    </row>
    <row r="21" spans="1:10" ht="12.95" customHeight="1" x14ac:dyDescent="0.25">
      <c r="A21" s="44" t="s">
        <v>10</v>
      </c>
      <c r="B21" s="45"/>
      <c r="C21" s="45"/>
      <c r="D21" s="45"/>
      <c r="E21" s="45"/>
      <c r="F21" s="45"/>
      <c r="G21" s="18"/>
    </row>
    <row r="22" spans="1:10" ht="12.95" customHeight="1" x14ac:dyDescent="0.25">
      <c r="A22" s="44" t="s">
        <v>13</v>
      </c>
      <c r="B22" s="45"/>
      <c r="C22" s="45"/>
      <c r="D22" s="45"/>
      <c r="E22" s="45"/>
      <c r="F22" s="45"/>
      <c r="G22" s="18"/>
      <c r="I22">
        <f>SUM(D4:D17)</f>
        <v>331.5</v>
      </c>
      <c r="J22" t="s">
        <v>26</v>
      </c>
    </row>
    <row r="23" spans="1:10" ht="12.95" customHeight="1" x14ac:dyDescent="0.25">
      <c r="A23" s="44" t="s">
        <v>16</v>
      </c>
      <c r="B23" s="45"/>
      <c r="C23" s="45"/>
      <c r="D23" s="45"/>
      <c r="E23" s="45"/>
      <c r="F23" s="45"/>
      <c r="G23" s="18"/>
    </row>
    <row r="24" spans="1:10" ht="12.95" customHeight="1" x14ac:dyDescent="0.25">
      <c r="A24" s="24" t="s">
        <v>17</v>
      </c>
      <c r="B24" s="25"/>
      <c r="C24" s="25"/>
      <c r="D24" s="25"/>
      <c r="E24" s="25"/>
      <c r="F24" s="25"/>
      <c r="G24" s="18"/>
    </row>
    <row r="25" spans="1:10" ht="12.95" customHeight="1" x14ac:dyDescent="0.25">
      <c r="A25" s="24" t="s">
        <v>18</v>
      </c>
      <c r="B25" s="25"/>
      <c r="C25" s="25"/>
      <c r="D25" s="25"/>
      <c r="E25" s="25"/>
      <c r="F25" s="25"/>
      <c r="G25" s="18"/>
    </row>
    <row r="26" spans="1:10" ht="12.95" customHeight="1" thickBot="1" x14ac:dyDescent="0.3">
      <c r="A26" s="51" t="s">
        <v>14</v>
      </c>
      <c r="B26" s="52"/>
      <c r="C26" s="52"/>
      <c r="D26" s="52"/>
      <c r="E26" s="52"/>
      <c r="F26" s="52"/>
      <c r="G26" s="19"/>
    </row>
    <row r="27" spans="1:10" x14ac:dyDescent="0.25">
      <c r="A27" s="46"/>
      <c r="B27" s="46"/>
      <c r="C27" s="46"/>
      <c r="D27" s="46"/>
      <c r="E27" s="46"/>
      <c r="F27" s="46"/>
      <c r="G27" s="46"/>
    </row>
    <row r="28" spans="1:10" x14ac:dyDescent="0.25">
      <c r="A28" s="47"/>
      <c r="B28" s="47"/>
      <c r="C28" s="47"/>
      <c r="D28" s="47"/>
      <c r="E28" s="47"/>
      <c r="F28" s="47"/>
      <c r="G28" s="47"/>
    </row>
    <row r="29" spans="1:10" x14ac:dyDescent="0.25">
      <c r="A29" s="47"/>
      <c r="B29" s="47"/>
      <c r="C29" s="47"/>
      <c r="D29" s="47"/>
      <c r="E29" s="47"/>
      <c r="F29" s="47"/>
      <c r="G29" s="47"/>
    </row>
    <row r="30" spans="1:10" x14ac:dyDescent="0.25">
      <c r="A30" s="47"/>
      <c r="B30" s="47"/>
      <c r="C30" s="47"/>
      <c r="D30" s="47"/>
      <c r="E30" s="47"/>
      <c r="F30" s="47"/>
      <c r="G30" s="47"/>
    </row>
  </sheetData>
  <mergeCells count="11">
    <mergeCell ref="A1:G2"/>
    <mergeCell ref="D3:E3"/>
    <mergeCell ref="F3:G3"/>
    <mergeCell ref="A18:G18"/>
    <mergeCell ref="A20:F20"/>
    <mergeCell ref="A27:G30"/>
    <mergeCell ref="A21:F21"/>
    <mergeCell ref="A19:F19"/>
    <mergeCell ref="A22:F22"/>
    <mergeCell ref="A23:F23"/>
    <mergeCell ref="A26:F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contabilita</dc:creator>
  <cp:lastModifiedBy>Enrica Maneschi</cp:lastModifiedBy>
  <cp:lastPrinted>2015-12-03T15:03:36Z</cp:lastPrinted>
  <dcterms:created xsi:type="dcterms:W3CDTF">2015-09-07T10:58:33Z</dcterms:created>
  <dcterms:modified xsi:type="dcterms:W3CDTF">2022-03-30T09:27:29Z</dcterms:modified>
</cp:coreProperties>
</file>