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aneschi\Downloads\"/>
    </mc:Choice>
  </mc:AlternateContent>
  <xr:revisionPtr revIDLastSave="0" documentId="13_ncr:1_{45D87DFA-DB1C-40E9-9051-B1DDB325F5E3}" xr6:coauthVersionLast="36" xr6:coauthVersionMax="47" xr10:uidLastSave="{00000000-0000-0000-0000-000000000000}"/>
  <bookViews>
    <workbookView xWindow="0" yWindow="0" windowWidth="28800" windowHeight="12105" firstSheet="3" activeTab="6" xr2:uid="{00000000-000D-0000-FFFF-FFFF00000000}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</sheets>
  <calcPr calcId="191029"/>
</workbook>
</file>

<file path=xl/calcChain.xml><?xml version="1.0" encoding="utf-8"?>
<calcChain xmlns="http://schemas.openxmlformats.org/spreadsheetml/2006/main">
  <c r="E6" i="7" l="1"/>
  <c r="D6" i="7"/>
  <c r="F6" i="7" s="1"/>
  <c r="D6" i="5" l="1"/>
  <c r="C6" i="5"/>
  <c r="F5" i="5"/>
  <c r="D6" i="4"/>
  <c r="C6" i="4"/>
  <c r="F6" i="4" s="1"/>
  <c r="D5" i="4"/>
  <c r="F5" i="4" s="1"/>
  <c r="D6" i="3"/>
  <c r="C6" i="3"/>
  <c r="D5" i="3"/>
  <c r="F5" i="3" s="1"/>
  <c r="D6" i="2"/>
  <c r="C6" i="2"/>
  <c r="D5" i="2"/>
  <c r="F5" i="2" s="1"/>
  <c r="F6" i="5" l="1"/>
  <c r="F6" i="3"/>
  <c r="F6" i="2"/>
  <c r="D5" i="1"/>
  <c r="D4" i="1"/>
  <c r="F4" i="1" s="1"/>
  <c r="C5" i="1"/>
  <c r="F5" i="1" l="1"/>
</calcChain>
</file>

<file path=xl/sharedStrings.xml><?xml version="1.0" encoding="utf-8"?>
<sst xmlns="http://schemas.openxmlformats.org/spreadsheetml/2006/main" count="65" uniqueCount="20">
  <si>
    <t>berno</t>
  </si>
  <si>
    <t>roby</t>
  </si>
  <si>
    <t xml:space="preserve">Area di inquadramento </t>
  </si>
  <si>
    <t>Personale in servizio a tempo indeterminato</t>
  </si>
  <si>
    <t>DIRIGENTI</t>
  </si>
  <si>
    <t>AREA C</t>
  </si>
  <si>
    <t>AREA B</t>
  </si>
  <si>
    <t>AREA A</t>
  </si>
  <si>
    <t>TOTALI</t>
  </si>
  <si>
    <r>
      <rPr>
        <b/>
        <sz val="36"/>
        <color rgb="FFFF0000"/>
        <rFont val="Calibri"/>
        <family val="2"/>
        <scheme val="minor"/>
      </rPr>
      <t>2014</t>
    </r>
    <r>
      <rPr>
        <b/>
        <sz val="20"/>
        <color rgb="FFFF0000"/>
        <rFont val="Calibri"/>
        <family val="2"/>
        <scheme val="minor"/>
      </rPr>
      <t xml:space="preserve"> - Distribuzione del personale e relativi costi</t>
    </r>
  </si>
  <si>
    <r>
      <rPr>
        <b/>
        <sz val="36"/>
        <color theme="6" tint="-0.249977111117893"/>
        <rFont val="Calibri"/>
        <family val="2"/>
        <scheme val="minor"/>
      </rPr>
      <t>2015</t>
    </r>
    <r>
      <rPr>
        <b/>
        <sz val="20"/>
        <color theme="6" tint="-0.249977111117893"/>
        <rFont val="Calibri"/>
        <family val="2"/>
        <scheme val="minor"/>
      </rPr>
      <t xml:space="preserve"> - Distribuzione del personale e relativi costi</t>
    </r>
  </si>
  <si>
    <r>
      <rPr>
        <b/>
        <sz val="36"/>
        <color theme="7" tint="-0.249977111117893"/>
        <rFont val="Calibri"/>
        <family val="2"/>
        <scheme val="minor"/>
      </rPr>
      <t>2016</t>
    </r>
    <r>
      <rPr>
        <b/>
        <sz val="20"/>
        <color theme="7" tint="-0.249977111117893"/>
        <rFont val="Calibri"/>
        <family val="2"/>
        <scheme val="minor"/>
      </rPr>
      <t xml:space="preserve"> - Distribuzione del personale e relativi costi</t>
    </r>
  </si>
  <si>
    <r>
      <rPr>
        <b/>
        <sz val="14"/>
        <color theme="1"/>
        <rFont val="Calibri"/>
        <family val="2"/>
        <scheme val="minor"/>
      </rPr>
      <t>Costo del personale</t>
    </r>
    <r>
      <rPr>
        <sz val="11"/>
        <color theme="1"/>
        <rFont val="Calibri"/>
        <family val="2"/>
        <scheme val="minor"/>
      </rPr>
      <t xml:space="preserve"> al netto dei contributi previdenziali a carico dell'Ente</t>
    </r>
  </si>
  <si>
    <r>
      <rPr>
        <b/>
        <sz val="36"/>
        <color theme="9" tint="-0.249977111117893"/>
        <rFont val="Calibri"/>
        <family val="2"/>
        <scheme val="minor"/>
      </rPr>
      <t>2017</t>
    </r>
    <r>
      <rPr>
        <b/>
        <sz val="20"/>
        <color theme="9" tint="-0.249977111117893"/>
        <rFont val="Calibri"/>
        <family val="2"/>
        <scheme val="minor"/>
      </rPr>
      <t xml:space="preserve"> - Distribuzione del personale e relativi costi</t>
    </r>
  </si>
  <si>
    <r>
      <rPr>
        <b/>
        <sz val="36"/>
        <color theme="6" tint="-0.249977111117893"/>
        <rFont val="Calibri"/>
        <family val="2"/>
        <scheme val="minor"/>
      </rPr>
      <t>2018</t>
    </r>
    <r>
      <rPr>
        <b/>
        <sz val="20"/>
        <color theme="6" tint="-0.249977111117893"/>
        <rFont val="Calibri"/>
        <family val="2"/>
        <scheme val="minor"/>
      </rPr>
      <t xml:space="preserve"> - Distribuzione del personale e relativi costi al 31,12,2018</t>
    </r>
  </si>
  <si>
    <t>DIRIGENTI arretrati ex dirigente</t>
  </si>
  <si>
    <t>Costo del personale al netto dei contributi previdenziali a carico dell'Ente</t>
  </si>
  <si>
    <t>2019 - Distribuzione del personale e relativi costi al 31,12,2019</t>
  </si>
  <si>
    <t>AREA B competenze arretrate ex dipendenti</t>
  </si>
  <si>
    <r>
      <rPr>
        <b/>
        <sz val="36"/>
        <color rgb="FFFF0000"/>
        <rFont val="Calibri"/>
        <family val="2"/>
        <scheme val="minor"/>
      </rPr>
      <t>2020</t>
    </r>
    <r>
      <rPr>
        <b/>
        <sz val="20"/>
        <color rgb="FFFF0000"/>
        <rFont val="Calibri"/>
        <family val="2"/>
        <scheme val="minor"/>
      </rPr>
      <t xml:space="preserve"> - Distribuzione del personale e relativi costi al 31,12,2020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</si>
</sst>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36"/>
      <color theme="6" tint="-0.249977111117893"/>
      <name val="Calibri"/>
      <family val="2"/>
      <scheme val="minor"/>
    </font>
    <font>
      <b/>
      <sz val="20"/>
      <color theme="6" tint="-0.249977111117893"/>
      <name val="Calibri"/>
      <family val="2"/>
      <scheme val="minor"/>
    </font>
    <font>
      <b/>
      <sz val="36"/>
      <color theme="7" tint="-0.249977111117893"/>
      <name val="Calibri"/>
      <family val="2"/>
      <scheme val="minor"/>
    </font>
    <font>
      <b/>
      <sz val="20"/>
      <color theme="7" tint="-0.249977111117893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b/>
      <sz val="36"/>
      <color theme="9" tint="-0.249977111117893"/>
      <name val="Calibri"/>
      <family val="2"/>
      <scheme val="minor"/>
    </font>
    <font>
      <b/>
      <sz val="20"/>
      <color theme="5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64" fontId="1" fillId="0" borderId="5" xfId="1" applyFont="1" applyBorder="1" applyAlignment="1">
      <alignment vertical="center"/>
    </xf>
    <xf numFmtId="0" fontId="5" fillId="0" borderId="0" xfId="0" applyFont="1"/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F18" sqref="F18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17.7109375" customWidth="1"/>
    <col min="6" max="6" width="19.85546875" customWidth="1"/>
  </cols>
  <sheetData>
    <row r="1" spans="1:8" x14ac:dyDescent="0.25">
      <c r="A1" s="13" t="s">
        <v>9</v>
      </c>
      <c r="B1" s="14"/>
      <c r="C1" s="14"/>
      <c r="D1" s="14"/>
      <c r="E1" s="14"/>
      <c r="F1" s="15"/>
    </row>
    <row r="2" spans="1:8" s="10" customFormat="1" ht="42.75" customHeight="1" thickBot="1" x14ac:dyDescent="0.3">
      <c r="A2" s="16"/>
      <c r="B2" s="17"/>
      <c r="C2" s="17"/>
      <c r="D2" s="17"/>
      <c r="E2" s="17"/>
      <c r="F2" s="18"/>
    </row>
    <row r="3" spans="1:8" ht="49.5" customHeight="1" thickBot="1" x14ac:dyDescent="0.3">
      <c r="A3" s="3" t="s">
        <v>2</v>
      </c>
      <c r="B3" s="4" t="s">
        <v>4</v>
      </c>
      <c r="C3" s="5" t="s">
        <v>5</v>
      </c>
      <c r="D3" s="5" t="s">
        <v>6</v>
      </c>
      <c r="E3" s="6" t="s">
        <v>7</v>
      </c>
      <c r="F3" s="5" t="s">
        <v>8</v>
      </c>
    </row>
    <row r="4" spans="1:8" ht="69.95" customHeight="1" x14ac:dyDescent="0.25">
      <c r="A4" s="2" t="s">
        <v>3</v>
      </c>
      <c r="B4" s="7">
        <v>1</v>
      </c>
      <c r="C4" s="7">
        <v>6</v>
      </c>
      <c r="D4" s="7">
        <f>7</f>
        <v>7</v>
      </c>
      <c r="E4" s="7">
        <v>0</v>
      </c>
      <c r="F4" s="7">
        <f>B4+C4+D4+E4</f>
        <v>14</v>
      </c>
      <c r="H4" s="1" t="s">
        <v>0</v>
      </c>
    </row>
    <row r="5" spans="1:8" ht="69.95" customHeight="1" thickBot="1" x14ac:dyDescent="0.3">
      <c r="A5" s="8" t="s">
        <v>12</v>
      </c>
      <c r="B5" s="9">
        <v>76953</v>
      </c>
      <c r="C5" s="9">
        <f>34754+33471+41236+46078+33521+33458</f>
        <v>222518</v>
      </c>
      <c r="D5" s="9">
        <f>34248+30758+30036+29744+28949+31329+31751</f>
        <v>216815</v>
      </c>
      <c r="E5" s="9">
        <v>0</v>
      </c>
      <c r="F5" s="9">
        <f>B5+C5+D5+E5</f>
        <v>516286</v>
      </c>
      <c r="H5" s="1" t="s">
        <v>1</v>
      </c>
    </row>
  </sheetData>
  <mergeCells count="1">
    <mergeCell ref="A1:F2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workbookViewId="0">
      <selection activeCell="K4" sqref="K4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17.7109375" customWidth="1"/>
    <col min="6" max="6" width="19.85546875" customWidth="1"/>
  </cols>
  <sheetData>
    <row r="1" spans="1:6" ht="12.95" customHeight="1" thickBot="1" x14ac:dyDescent="0.3"/>
    <row r="2" spans="1:6" ht="21.95" customHeight="1" x14ac:dyDescent="0.25">
      <c r="A2" s="19" t="s">
        <v>10</v>
      </c>
      <c r="B2" s="14"/>
      <c r="C2" s="14"/>
      <c r="D2" s="14"/>
      <c r="E2" s="14"/>
      <c r="F2" s="15"/>
    </row>
    <row r="3" spans="1:6" ht="36.75" customHeight="1" thickBot="1" x14ac:dyDescent="0.3">
      <c r="A3" s="16"/>
      <c r="B3" s="17"/>
      <c r="C3" s="17"/>
      <c r="D3" s="17"/>
      <c r="E3" s="17"/>
      <c r="F3" s="18"/>
    </row>
    <row r="4" spans="1:6" ht="38.25" customHeight="1" thickBot="1" x14ac:dyDescent="0.3">
      <c r="A4" s="3" t="s">
        <v>2</v>
      </c>
      <c r="B4" s="4" t="s">
        <v>4</v>
      </c>
      <c r="C4" s="5" t="s">
        <v>5</v>
      </c>
      <c r="D4" s="5" t="s">
        <v>6</v>
      </c>
      <c r="E4" s="6" t="s">
        <v>7</v>
      </c>
      <c r="F4" s="5" t="s">
        <v>8</v>
      </c>
    </row>
    <row r="5" spans="1:6" ht="69.95" customHeight="1" x14ac:dyDescent="0.25">
      <c r="A5" s="2" t="s">
        <v>3</v>
      </c>
      <c r="B5" s="7">
        <v>1</v>
      </c>
      <c r="C5" s="7">
        <v>6</v>
      </c>
      <c r="D5" s="7">
        <f>7</f>
        <v>7</v>
      </c>
      <c r="E5" s="7">
        <v>0</v>
      </c>
      <c r="F5" s="7">
        <f>B5+C5+D5+E5</f>
        <v>14</v>
      </c>
    </row>
    <row r="6" spans="1:6" ht="69.95" customHeight="1" thickBot="1" x14ac:dyDescent="0.3">
      <c r="A6" s="8" t="s">
        <v>12</v>
      </c>
      <c r="B6" s="9">
        <v>77103</v>
      </c>
      <c r="C6" s="9">
        <f>35849+25500+42361+45849+33416+34620</f>
        <v>217595</v>
      </c>
      <c r="D6" s="9">
        <f>35096+30620+30728+30035+29103+33069+31955</f>
        <v>220606</v>
      </c>
      <c r="E6" s="9">
        <v>0</v>
      </c>
      <c r="F6" s="9">
        <f>B6+C6+D6+E6</f>
        <v>515304</v>
      </c>
    </row>
    <row r="7" spans="1:6" ht="34.5" customHeight="1" x14ac:dyDescent="0.25"/>
  </sheetData>
  <mergeCells count="1">
    <mergeCell ref="A2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workbookViewId="0">
      <selection activeCell="A18" sqref="A8:XFD18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17.7109375" customWidth="1"/>
    <col min="6" max="6" width="19.85546875" customWidth="1"/>
  </cols>
  <sheetData>
    <row r="1" spans="1:6" ht="34.5" customHeight="1" thickBot="1" x14ac:dyDescent="0.3"/>
    <row r="2" spans="1:6" x14ac:dyDescent="0.25">
      <c r="A2" s="20" t="s">
        <v>11</v>
      </c>
      <c r="B2" s="14"/>
      <c r="C2" s="14"/>
      <c r="D2" s="14"/>
      <c r="E2" s="14"/>
      <c r="F2" s="15"/>
    </row>
    <row r="3" spans="1:6" ht="42" customHeight="1" thickBot="1" x14ac:dyDescent="0.3">
      <c r="A3" s="16"/>
      <c r="B3" s="17"/>
      <c r="C3" s="17"/>
      <c r="D3" s="17"/>
      <c r="E3" s="17"/>
      <c r="F3" s="18"/>
    </row>
    <row r="4" spans="1:6" ht="38.25" thickBot="1" x14ac:dyDescent="0.3">
      <c r="A4" s="3" t="s">
        <v>2</v>
      </c>
      <c r="B4" s="4" t="s">
        <v>4</v>
      </c>
      <c r="C4" s="5" t="s">
        <v>5</v>
      </c>
      <c r="D4" s="5" t="s">
        <v>6</v>
      </c>
      <c r="E4" s="6" t="s">
        <v>7</v>
      </c>
      <c r="F4" s="5" t="s">
        <v>8</v>
      </c>
    </row>
    <row r="5" spans="1:6" ht="69.95" customHeight="1" x14ac:dyDescent="0.25">
      <c r="A5" s="2" t="s">
        <v>3</v>
      </c>
      <c r="B5" s="7">
        <v>1</v>
      </c>
      <c r="C5" s="7">
        <v>6</v>
      </c>
      <c r="D5" s="7">
        <f>7</f>
        <v>7</v>
      </c>
      <c r="E5" s="7">
        <v>0</v>
      </c>
      <c r="F5" s="7">
        <f>B5+C5+D5+E5</f>
        <v>14</v>
      </c>
    </row>
    <row r="6" spans="1:6" ht="69.95" customHeight="1" thickBot="1" x14ac:dyDescent="0.3">
      <c r="A6" s="8" t="s">
        <v>12</v>
      </c>
      <c r="B6" s="9">
        <v>77275</v>
      </c>
      <c r="C6" s="9">
        <f>38785+28189+45211+50308+35717+37347</f>
        <v>235557</v>
      </c>
      <c r="D6" s="9">
        <f>37472+32870+33008+32217+30659+34987+34551</f>
        <v>235764</v>
      </c>
      <c r="E6" s="9">
        <v>0</v>
      </c>
      <c r="F6" s="9">
        <f>B6+C6+D6+E6</f>
        <v>548596</v>
      </c>
    </row>
  </sheetData>
  <mergeCells count="1">
    <mergeCell ref="A2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workbookViewId="0">
      <selection activeCell="C12" sqref="C12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17.7109375" customWidth="1"/>
    <col min="6" max="6" width="19.85546875" customWidth="1"/>
  </cols>
  <sheetData>
    <row r="1" spans="1:6" ht="15.75" thickBot="1" x14ac:dyDescent="0.3"/>
    <row r="2" spans="1:6" x14ac:dyDescent="0.25">
      <c r="A2" s="21" t="s">
        <v>13</v>
      </c>
      <c r="B2" s="22"/>
      <c r="C2" s="22"/>
      <c r="D2" s="22"/>
      <c r="E2" s="22"/>
      <c r="F2" s="23"/>
    </row>
    <row r="3" spans="1:6" ht="42" customHeight="1" thickBot="1" x14ac:dyDescent="0.3">
      <c r="A3" s="24"/>
      <c r="B3" s="25"/>
      <c r="C3" s="25"/>
      <c r="D3" s="25"/>
      <c r="E3" s="25"/>
      <c r="F3" s="26"/>
    </row>
    <row r="4" spans="1:6" ht="38.25" thickBot="1" x14ac:dyDescent="0.3">
      <c r="A4" s="3" t="s">
        <v>2</v>
      </c>
      <c r="B4" s="4" t="s">
        <v>4</v>
      </c>
      <c r="C4" s="5" t="s">
        <v>5</v>
      </c>
      <c r="D4" s="5" t="s">
        <v>6</v>
      </c>
      <c r="E4" s="6" t="s">
        <v>7</v>
      </c>
      <c r="F4" s="5" t="s">
        <v>8</v>
      </c>
    </row>
    <row r="5" spans="1:6" ht="69.95" customHeight="1" x14ac:dyDescent="0.25">
      <c r="A5" s="2" t="s">
        <v>3</v>
      </c>
      <c r="B5" s="7">
        <v>1</v>
      </c>
      <c r="C5" s="7">
        <v>6</v>
      </c>
      <c r="D5" s="7">
        <f>7</f>
        <v>7</v>
      </c>
      <c r="E5" s="7">
        <v>0</v>
      </c>
      <c r="F5" s="7">
        <f>B5+C5+D5+E5</f>
        <v>14</v>
      </c>
    </row>
    <row r="6" spans="1:6" ht="69.95" customHeight="1" thickBot="1" x14ac:dyDescent="0.3">
      <c r="A6" s="8" t="s">
        <v>12</v>
      </c>
      <c r="B6" s="9">
        <v>76881</v>
      </c>
      <c r="C6" s="9">
        <f>38735+32114+45304+50503+36408+37501</f>
        <v>240565</v>
      </c>
      <c r="D6" s="9">
        <f>37824+32886+32149+32538+30768+35763+34959</f>
        <v>236887</v>
      </c>
      <c r="E6" s="9">
        <v>0</v>
      </c>
      <c r="F6" s="9">
        <f>B6+C6+D6+E6</f>
        <v>554333</v>
      </c>
    </row>
  </sheetData>
  <mergeCells count="1">
    <mergeCell ref="A2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workbookViewId="0">
      <selection activeCell="H6" sqref="H6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17.7109375" customWidth="1"/>
    <col min="6" max="6" width="19.85546875" customWidth="1"/>
  </cols>
  <sheetData>
    <row r="1" spans="1:6" ht="15.75" thickBot="1" x14ac:dyDescent="0.3"/>
    <row r="2" spans="1:6" x14ac:dyDescent="0.25">
      <c r="A2" s="19" t="s">
        <v>14</v>
      </c>
      <c r="B2" s="27"/>
      <c r="C2" s="27"/>
      <c r="D2" s="27"/>
      <c r="E2" s="27"/>
      <c r="F2" s="28"/>
    </row>
    <row r="3" spans="1:6" ht="40.5" customHeight="1" thickBot="1" x14ac:dyDescent="0.3">
      <c r="A3" s="29"/>
      <c r="B3" s="30"/>
      <c r="C3" s="30"/>
      <c r="D3" s="30"/>
      <c r="E3" s="30"/>
      <c r="F3" s="31"/>
    </row>
    <row r="4" spans="1:6" ht="45" customHeight="1" thickBot="1" x14ac:dyDescent="0.3">
      <c r="A4" s="3" t="s">
        <v>2</v>
      </c>
      <c r="B4" s="4" t="s">
        <v>4</v>
      </c>
      <c r="C4" s="5" t="s">
        <v>5</v>
      </c>
      <c r="D4" s="5" t="s">
        <v>6</v>
      </c>
      <c r="E4" s="11" t="s">
        <v>7</v>
      </c>
      <c r="F4" s="5" t="s">
        <v>8</v>
      </c>
    </row>
    <row r="5" spans="1:6" ht="56.25" x14ac:dyDescent="0.25">
      <c r="A5" s="2" t="s">
        <v>3</v>
      </c>
      <c r="B5" s="7">
        <v>1</v>
      </c>
      <c r="C5" s="7">
        <v>6</v>
      </c>
      <c r="D5" s="7">
        <v>8</v>
      </c>
      <c r="E5" s="7">
        <v>0</v>
      </c>
      <c r="F5" s="7">
        <f>B5+C5+D5+E5</f>
        <v>15</v>
      </c>
    </row>
    <row r="6" spans="1:6" ht="64.5" thickBot="1" x14ac:dyDescent="0.3">
      <c r="A6" s="8" t="s">
        <v>12</v>
      </c>
      <c r="B6" s="9">
        <v>78811</v>
      </c>
      <c r="C6" s="9">
        <f>38662+37878+44864+51577+37099+37764</f>
        <v>247844</v>
      </c>
      <c r="D6" s="9">
        <f>17903+32948+33434+33015+8514+28305+6354+3908+35598+35679</f>
        <v>235658</v>
      </c>
      <c r="E6" s="9">
        <v>0</v>
      </c>
      <c r="F6" s="9">
        <f>B6+C6+D6+E6</f>
        <v>562313</v>
      </c>
    </row>
  </sheetData>
  <mergeCells count="1">
    <mergeCell ref="A2:F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workbookViewId="0">
      <selection activeCell="K5" sqref="K5"/>
    </sheetView>
  </sheetViews>
  <sheetFormatPr defaultRowHeight="15" x14ac:dyDescent="0.25"/>
  <cols>
    <col min="1" max="1" width="24.42578125" customWidth="1"/>
    <col min="2" max="3" width="18.5703125" customWidth="1"/>
    <col min="4" max="4" width="19.28515625" customWidth="1"/>
    <col min="5" max="5" width="19.42578125" customWidth="1"/>
    <col min="6" max="6" width="19.85546875" customWidth="1"/>
  </cols>
  <sheetData>
    <row r="1" spans="1:6" ht="15.75" thickBot="1" x14ac:dyDescent="0.3"/>
    <row r="2" spans="1:6" ht="40.5" customHeight="1" x14ac:dyDescent="0.25">
      <c r="A2" s="32" t="s">
        <v>17</v>
      </c>
      <c r="B2" s="33"/>
      <c r="C2" s="33"/>
      <c r="D2" s="33"/>
      <c r="E2" s="33"/>
      <c r="F2" s="34"/>
    </row>
    <row r="3" spans="1:6" ht="40.5" customHeight="1" thickBot="1" x14ac:dyDescent="0.3">
      <c r="A3" s="35"/>
      <c r="B3" s="36"/>
      <c r="C3" s="36"/>
      <c r="D3" s="36"/>
      <c r="E3" s="36"/>
      <c r="F3" s="37"/>
    </row>
    <row r="4" spans="1:6" ht="80.25" customHeight="1" thickBot="1" x14ac:dyDescent="0.3">
      <c r="A4" s="3" t="s">
        <v>2</v>
      </c>
      <c r="B4" s="4" t="s">
        <v>4</v>
      </c>
      <c r="C4" s="12" t="s">
        <v>5</v>
      </c>
      <c r="D4" s="5" t="s">
        <v>6</v>
      </c>
      <c r="E4" s="3" t="s">
        <v>18</v>
      </c>
      <c r="F4" s="5" t="s">
        <v>8</v>
      </c>
    </row>
    <row r="5" spans="1:6" ht="62.25" customHeight="1" x14ac:dyDescent="0.25">
      <c r="A5" s="2" t="s">
        <v>3</v>
      </c>
      <c r="B5" s="7">
        <v>1</v>
      </c>
      <c r="C5" s="7">
        <v>5</v>
      </c>
      <c r="D5" s="7">
        <v>8</v>
      </c>
      <c r="E5" s="7">
        <v>2</v>
      </c>
      <c r="F5" s="7">
        <v>16</v>
      </c>
    </row>
    <row r="6" spans="1:6" ht="90.75" customHeight="1" thickBot="1" x14ac:dyDescent="0.3">
      <c r="A6" s="8" t="s">
        <v>16</v>
      </c>
      <c r="B6" s="9">
        <v>79477</v>
      </c>
      <c r="C6" s="9">
        <v>201225</v>
      </c>
      <c r="D6" s="9">
        <v>254148</v>
      </c>
      <c r="E6" s="9">
        <v>7546.84</v>
      </c>
      <c r="F6" s="9">
        <v>542396.84</v>
      </c>
    </row>
  </sheetData>
  <mergeCells count="1">
    <mergeCell ref="A2:F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8A3DC-3D64-4C09-9BA7-94616CD1C4AB}">
  <dimension ref="A1:F6"/>
  <sheetViews>
    <sheetView tabSelected="1" workbookViewId="0">
      <selection activeCell="I6" sqref="I6"/>
    </sheetView>
  </sheetViews>
  <sheetFormatPr defaultRowHeight="15" x14ac:dyDescent="0.25"/>
  <cols>
    <col min="1" max="1" width="24.42578125" customWidth="1"/>
    <col min="2" max="3" width="18.5703125" customWidth="1"/>
    <col min="4" max="4" width="19.28515625" customWidth="1"/>
    <col min="5" max="5" width="19.42578125" customWidth="1"/>
    <col min="6" max="6" width="19.85546875" customWidth="1"/>
  </cols>
  <sheetData>
    <row r="1" spans="1:6" ht="15.75" thickBot="1" x14ac:dyDescent="0.3"/>
    <row r="2" spans="1:6" x14ac:dyDescent="0.25">
      <c r="A2" s="13" t="s">
        <v>19</v>
      </c>
      <c r="B2" s="38"/>
      <c r="C2" s="38"/>
      <c r="D2" s="38"/>
      <c r="E2" s="38"/>
      <c r="F2" s="39"/>
    </row>
    <row r="3" spans="1:6" ht="53.25" customHeight="1" thickBot="1" x14ac:dyDescent="0.3">
      <c r="A3" s="40"/>
      <c r="B3" s="41"/>
      <c r="C3" s="41"/>
      <c r="D3" s="41"/>
      <c r="E3" s="41"/>
      <c r="F3" s="42"/>
    </row>
    <row r="4" spans="1:6" ht="60" customHeight="1" thickBot="1" x14ac:dyDescent="0.3">
      <c r="A4" s="3" t="s">
        <v>2</v>
      </c>
      <c r="B4" s="4" t="s">
        <v>4</v>
      </c>
      <c r="C4" s="12" t="s">
        <v>15</v>
      </c>
      <c r="D4" s="5" t="s">
        <v>5</v>
      </c>
      <c r="E4" s="5" t="s">
        <v>6</v>
      </c>
      <c r="F4" s="5" t="s">
        <v>8</v>
      </c>
    </row>
    <row r="5" spans="1:6" ht="56.25" x14ac:dyDescent="0.25">
      <c r="A5" s="2" t="s">
        <v>3</v>
      </c>
      <c r="B5" s="7">
        <v>1</v>
      </c>
      <c r="C5" s="7"/>
      <c r="D5" s="7">
        <v>5</v>
      </c>
      <c r="E5" s="7">
        <v>10</v>
      </c>
      <c r="F5" s="2">
        <v>15</v>
      </c>
    </row>
    <row r="6" spans="1:6" ht="64.5" thickBot="1" x14ac:dyDescent="0.3">
      <c r="A6" s="8" t="s">
        <v>12</v>
      </c>
      <c r="B6" s="9">
        <v>85414</v>
      </c>
      <c r="C6" s="9">
        <v>3321</v>
      </c>
      <c r="D6" s="9">
        <f>38512+38704+45893+32378+40552</f>
        <v>196039</v>
      </c>
      <c r="E6" s="9">
        <f>33919+34264+33834+32356+13493+32369+32514+36321+37840+13477</f>
        <v>300387</v>
      </c>
      <c r="F6" s="9">
        <f>B6+C6+D6+E6</f>
        <v>585161</v>
      </c>
    </row>
  </sheetData>
  <mergeCells count="1">
    <mergeCell ref="A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2014</vt:lpstr>
      <vt:lpstr>2015</vt:lpstr>
      <vt:lpstr>2016</vt:lpstr>
      <vt:lpstr>2017</vt:lpstr>
      <vt:lpstr>2018</vt:lpstr>
      <vt:lpstr>2019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contabilita</dc:creator>
  <cp:lastModifiedBy>Enrica Maneschi</cp:lastModifiedBy>
  <cp:lastPrinted>2020-04-28T14:13:45Z</cp:lastPrinted>
  <dcterms:created xsi:type="dcterms:W3CDTF">2015-09-07T10:58:33Z</dcterms:created>
  <dcterms:modified xsi:type="dcterms:W3CDTF">2022-03-30T09:27:51Z</dcterms:modified>
</cp:coreProperties>
</file>